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comments28.xml" ContentType="application/vnd.openxmlformats-officedocument.spreadsheetml.comments+xml"/>
  <Override PartName="/xl/comments2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0" yWindow="480" windowWidth="19420" windowHeight="11020"/>
  </bookViews>
  <sheets>
    <sheet name="MENU" sheetId="1" r:id="rId1"/>
    <sheet name="DAFTAR TABEL" sheetId="2" r:id="rId2"/>
    <sheet name="UPPS-1" sheetId="54" r:id="rId3"/>
    <sheet name="UPPS-2" sheetId="55" r:id="rId4"/>
    <sheet name="2.2.2-1" sheetId="3" r:id="rId5"/>
    <sheet name="2.2.2-2" sheetId="4" r:id="rId6"/>
    <sheet name="2.2.2-3" sheetId="5" r:id="rId7"/>
    <sheet name="2.2.2-4" sheetId="6" r:id="rId8"/>
    <sheet name="3.1.2.2" sheetId="7" r:id="rId9"/>
    <sheet name="3.1.2.3.1" sheetId="9" r:id="rId10"/>
    <sheet name="3.1.2.3.2" sheetId="10" r:id="rId11"/>
    <sheet name="3.2.2" sheetId="11" r:id="rId12"/>
    <sheet name="4.1.2.2" sheetId="12" r:id="rId13"/>
    <sheet name="4.1.2.3" sheetId="13" r:id="rId14"/>
    <sheet name="4.1.2.4" sheetId="14" r:id="rId15"/>
    <sheet name="4.1.2.5" sheetId="15" r:id="rId16"/>
    <sheet name="4.1.2.6-1" sheetId="16" r:id="rId17"/>
    <sheet name="4.1.2.6-2" sheetId="17" r:id="rId18"/>
    <sheet name="4.1.2.7" sheetId="18" r:id="rId19"/>
    <sheet name="4.1.2.8" sheetId="19" r:id="rId20"/>
    <sheet name="4.1.2.9-1" sheetId="20" r:id="rId21"/>
    <sheet name="4.1.2.9-2" sheetId="21" r:id="rId22"/>
    <sheet name="4.1.2.9-3" sheetId="22" r:id="rId23"/>
    <sheet name="4.2.2.2" sheetId="23" r:id="rId24"/>
    <sheet name="4.2.2.3" sheetId="24" r:id="rId25"/>
    <sheet name="5.1.2.1" sheetId="28" r:id="rId26"/>
    <sheet name="5.1.2.2" sheetId="29" r:id="rId27"/>
    <sheet name="5.1.2.3" sheetId="30" r:id="rId28"/>
    <sheet name="5.1.2.4" sheetId="31" r:id="rId29"/>
    <sheet name="5.2.2.1" sheetId="32" r:id="rId30"/>
    <sheet name="5.2.2.2" sheetId="33" r:id="rId31"/>
    <sheet name="6.1.2.2" sheetId="34" r:id="rId32"/>
    <sheet name="6.2.2.2" sheetId="35" r:id="rId33"/>
    <sheet name="6.5.2.2" sheetId="36" r:id="rId34"/>
    <sheet name="6.5.2.4" sheetId="37" r:id="rId35"/>
    <sheet name="6.5.2.6" sheetId="38" r:id="rId36"/>
    <sheet name="6.6.2.1" sheetId="39" r:id="rId37"/>
    <sheet name="6.6.2.2" sheetId="40" r:id="rId38"/>
    <sheet name="6.7.2" sheetId="41" r:id="rId39"/>
    <sheet name="7.2.2" sheetId="42" r:id="rId40"/>
    <sheet name="8.2.2" sheetId="43" r:id="rId41"/>
    <sheet name="9.1.2.1" sheetId="44" r:id="rId42"/>
    <sheet name="9.1.2.2" sheetId="45" r:id="rId43"/>
    <sheet name="9.1.2.3" sheetId="46" r:id="rId44"/>
    <sheet name="9.1.2.4" sheetId="47" r:id="rId45"/>
    <sheet name="9.1.2.5" sheetId="48" r:id="rId46"/>
    <sheet name="9.1.2.6" sheetId="49" r:id="rId47"/>
    <sheet name="9.2.2.1" sheetId="50" r:id="rId48"/>
    <sheet name="9.2.2.2" sheetId="51" r:id="rId49"/>
    <sheet name="9.2.2.3" sheetId="52" r:id="rId50"/>
    <sheet name="9.2.2.4" sheetId="53" r:id="rId51"/>
  </sheets>
  <calcPr calcId="152511"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7" i="28" l="1"/>
  <c r="H63" i="31" l="1"/>
  <c r="H62" i="31"/>
  <c r="H61" i="31"/>
  <c r="H60" i="31"/>
  <c r="H59" i="31"/>
  <c r="H58" i="31"/>
  <c r="H57" i="31"/>
  <c r="H56" i="31"/>
  <c r="H55" i="31"/>
  <c r="H54" i="31"/>
  <c r="H53" i="31"/>
  <c r="H52" i="31"/>
  <c r="H51" i="31"/>
  <c r="H50" i="31"/>
  <c r="H49" i="31"/>
  <c r="H48" i="31"/>
  <c r="H47" i="31"/>
  <c r="H46" i="31"/>
  <c r="H45" i="31"/>
  <c r="H44" i="31"/>
  <c r="H43" i="31"/>
  <c r="H42" i="31"/>
  <c r="H41" i="31"/>
  <c r="H40" i="31"/>
  <c r="H39" i="31"/>
  <c r="H38" i="31"/>
  <c r="H37" i="31"/>
  <c r="H36" i="31"/>
  <c r="H35" i="31"/>
  <c r="H34" i="31"/>
  <c r="H33" i="31"/>
  <c r="H32" i="31"/>
  <c r="H31" i="31"/>
  <c r="H30" i="31"/>
  <c r="H29" i="31"/>
  <c r="H28" i="31"/>
  <c r="H27" i="31"/>
  <c r="H26" i="31"/>
  <c r="H25" i="31"/>
  <c r="H24" i="31"/>
  <c r="H23" i="31"/>
  <c r="H22" i="31"/>
  <c r="H21" i="31"/>
  <c r="H20" i="31"/>
  <c r="H19" i="31"/>
  <c r="H18" i="31"/>
  <c r="H17" i="31"/>
  <c r="H16" i="31"/>
  <c r="H15" i="31"/>
  <c r="H14" i="31"/>
  <c r="H13" i="31"/>
  <c r="H12" i="31"/>
  <c r="H11" i="31"/>
  <c r="F11" i="11" l="1"/>
  <c r="E11" i="11"/>
  <c r="D11" i="11"/>
  <c r="C11" i="11"/>
  <c r="B12" i="7"/>
  <c r="F7" i="7"/>
  <c r="G19" i="50" l="1"/>
  <c r="G18" i="50"/>
  <c r="G17" i="50"/>
  <c r="G16" i="50"/>
  <c r="G15" i="50"/>
  <c r="G14" i="50"/>
  <c r="G13" i="50"/>
  <c r="G12" i="50"/>
  <c r="G11" i="50"/>
  <c r="G10" i="50"/>
  <c r="G9" i="50"/>
  <c r="G8" i="50"/>
  <c r="G7" i="50"/>
  <c r="J8" i="46" l="1"/>
  <c r="K8" i="46" s="1"/>
  <c r="J9" i="46"/>
  <c r="K9" i="46" s="1"/>
  <c r="J10" i="46"/>
  <c r="K10" i="46" s="1"/>
  <c r="J7" i="46"/>
  <c r="K7" i="46" s="1"/>
  <c r="J20" i="38" l="1"/>
  <c r="J21" i="38"/>
  <c r="J22" i="38"/>
  <c r="J23" i="38"/>
  <c r="J24" i="38"/>
  <c r="F20" i="38"/>
  <c r="F21" i="38"/>
  <c r="F22" i="38"/>
  <c r="F23" i="38"/>
  <c r="F24" i="38"/>
  <c r="F19" i="18"/>
  <c r="G19" i="18"/>
  <c r="F20" i="18"/>
  <c r="G20" i="18"/>
  <c r="F21" i="18"/>
  <c r="G21" i="18"/>
  <c r="F22" i="18"/>
  <c r="G22" i="18"/>
  <c r="F23" i="18"/>
  <c r="G23" i="18"/>
  <c r="J19" i="15"/>
  <c r="J20" i="15"/>
  <c r="J21" i="15"/>
  <c r="J22" i="15"/>
  <c r="J23" i="15"/>
  <c r="K24" i="38" l="1"/>
  <c r="K22" i="38"/>
  <c r="K21" i="38"/>
  <c r="K23" i="38"/>
  <c r="K20" i="38"/>
  <c r="F11" i="28" l="1"/>
  <c r="F18" i="28"/>
  <c r="F19" i="28"/>
  <c r="F20" i="28"/>
  <c r="F21" i="28"/>
  <c r="F22" i="28"/>
  <c r="F23" i="28"/>
  <c r="G8" i="18" l="1"/>
  <c r="G9" i="18"/>
  <c r="G10" i="18"/>
  <c r="G11" i="18"/>
  <c r="G12" i="18"/>
  <c r="G13" i="18"/>
  <c r="G14" i="18"/>
  <c r="G15" i="18"/>
  <c r="G16" i="18"/>
  <c r="G17" i="18"/>
  <c r="G18" i="18"/>
  <c r="G7" i="18"/>
  <c r="F18" i="18"/>
  <c r="F8" i="18"/>
  <c r="F9" i="18"/>
  <c r="F10" i="18"/>
  <c r="F11" i="18"/>
  <c r="F12" i="18"/>
  <c r="F13" i="18"/>
  <c r="F14" i="18"/>
  <c r="F15" i="18"/>
  <c r="F16" i="18"/>
  <c r="F17" i="18"/>
  <c r="F7" i="18"/>
  <c r="D12" i="9" l="1"/>
  <c r="C12" i="9"/>
  <c r="B12" i="9"/>
  <c r="E12" i="7"/>
  <c r="D12" i="7"/>
  <c r="C12" i="7"/>
  <c r="F8" i="7"/>
  <c r="J19" i="38" l="1"/>
  <c r="F19" i="38"/>
  <c r="J18" i="38"/>
  <c r="F18" i="38"/>
  <c r="K18" i="38" s="1"/>
  <c r="J17" i="38"/>
  <c r="F17" i="38"/>
  <c r="J16" i="38"/>
  <c r="F16" i="38"/>
  <c r="J15" i="38"/>
  <c r="F15" i="38"/>
  <c r="K15" i="38" s="1"/>
  <c r="J14" i="38"/>
  <c r="F14" i="38"/>
  <c r="J13" i="38"/>
  <c r="F13" i="38"/>
  <c r="J12" i="38"/>
  <c r="F12" i="38"/>
  <c r="J11" i="38"/>
  <c r="F11" i="38"/>
  <c r="K11" i="38" s="1"/>
  <c r="J10" i="38"/>
  <c r="F10" i="38"/>
  <c r="J9" i="38"/>
  <c r="F9" i="38"/>
  <c r="J8" i="38"/>
  <c r="F8" i="38"/>
  <c r="K16" i="38" l="1"/>
  <c r="K14" i="38"/>
  <c r="K9" i="38"/>
  <c r="K19" i="38"/>
  <c r="K8" i="38"/>
  <c r="K10" i="38"/>
  <c r="K12" i="38"/>
  <c r="K17" i="38"/>
  <c r="K13" i="38"/>
  <c r="J17" i="15"/>
  <c r="F12" i="28" l="1"/>
  <c r="F13" i="28"/>
  <c r="E24" i="28"/>
  <c r="D24" i="28"/>
  <c r="C24" i="28"/>
  <c r="J8" i="15"/>
  <c r="J9" i="15"/>
  <c r="J10" i="15"/>
  <c r="J11" i="15"/>
  <c r="J12" i="15"/>
  <c r="J13" i="15"/>
  <c r="J14" i="15"/>
  <c r="J15" i="15"/>
  <c r="J16" i="15"/>
  <c r="J18" i="15"/>
  <c r="J7" i="15"/>
  <c r="C6" i="14"/>
  <c r="E12" i="10"/>
  <c r="D12" i="10"/>
  <c r="C12" i="10"/>
  <c r="B12" i="10"/>
  <c r="F24" i="28" l="1"/>
</calcChain>
</file>

<file path=xl/comments1.xml><?xml version="1.0" encoding="utf-8"?>
<comments xmlns="http://schemas.openxmlformats.org/spreadsheetml/2006/main">
  <authors>
    <author>Admin</author>
  </authors>
  <commentList>
    <comment ref="K13" authorId="0">
      <text>
        <r>
          <rPr>
            <b/>
            <sz val="9"/>
            <color indexed="81"/>
            <rFont val="Tahoma"/>
            <family val="2"/>
          </rPr>
          <t>Admin:</t>
        </r>
        <r>
          <rPr>
            <sz val="9"/>
            <color indexed="81"/>
            <rFont val="Tahoma"/>
            <family val="2"/>
          </rPr>
          <t xml:space="preserve">
diisi dengan angka, misal: 5,4</t>
        </r>
      </text>
    </comment>
  </commentList>
</comments>
</file>

<file path=xl/comments2.xml><?xml version="1.0" encoding="utf-8"?>
<comments xmlns="http://schemas.openxmlformats.org/spreadsheetml/2006/main">
  <authors>
    <author>Admin</author>
  </authors>
  <commentList>
    <comment ref="B4" authorId="0">
      <text>
        <r>
          <rPr>
            <b/>
            <sz val="9"/>
            <color rgb="FF000000"/>
            <rFont val="Tahoma"/>
            <family val="2"/>
          </rPr>
          <t>Admin:</t>
        </r>
        <r>
          <rPr>
            <sz val="9"/>
            <color rgb="FF000000"/>
            <rFont val="Tahoma"/>
            <family val="2"/>
          </rPr>
          <t xml:space="preserve">
</t>
        </r>
        <r>
          <rPr>
            <sz val="9"/>
            <color rgb="FF000000"/>
            <rFont val="Tahoma"/>
            <family val="2"/>
          </rPr>
          <t>Besar dana Pendidikan, Penelitian, PkM, Publikasi dan Investasi</t>
        </r>
      </text>
    </comment>
  </commentList>
</comments>
</file>

<file path=xl/comments3.xml><?xml version="1.0" encoding="utf-8"?>
<comments xmlns="http://schemas.openxmlformats.org/spreadsheetml/2006/main">
  <authors>
    <author>Admin</author>
  </authors>
  <commentList>
    <comment ref="A11" authorId="0">
      <text>
        <r>
          <rPr>
            <b/>
            <sz val="9"/>
            <color indexed="81"/>
            <rFont val="Tahoma"/>
            <family val="2"/>
          </rPr>
          <t>Admin:</t>
        </r>
        <r>
          <rPr>
            <sz val="9"/>
            <color indexed="81"/>
            <rFont val="Tahoma"/>
            <family val="2"/>
          </rPr>
          <t xml:space="preserve">
*TS:Tahun akademik penuh terakhir saat pengisian instrumen</t>
        </r>
      </text>
    </comment>
  </commentList>
</comments>
</file>

<file path=xl/comments4.xml><?xml version="1.0" encoding="utf-8"?>
<comments xmlns="http://schemas.openxmlformats.org/spreadsheetml/2006/main">
  <authors>
    <author>Admin</author>
  </authors>
  <commentList>
    <comment ref="B4" authorId="0">
      <text>
        <r>
          <rPr>
            <b/>
            <sz val="9"/>
            <color indexed="81"/>
            <rFont val="Tahoma"/>
            <family val="2"/>
          </rPr>
          <t>Admin:</t>
        </r>
        <r>
          <rPr>
            <sz val="9"/>
            <color indexed="81"/>
            <rFont val="Tahoma"/>
            <family val="2"/>
          </rPr>
          <t xml:space="preserve">
Diisi dengan jumlah Jenis Program Layanan dan Pembinaan Minat</t>
        </r>
      </text>
    </comment>
    <comment ref="C4" authorId="0">
      <text>
        <r>
          <rPr>
            <b/>
            <sz val="9"/>
            <color indexed="81"/>
            <rFont val="Tahoma"/>
            <family val="2"/>
          </rPr>
          <t>Admin:</t>
        </r>
        <r>
          <rPr>
            <sz val="9"/>
            <color indexed="81"/>
            <rFont val="Tahoma"/>
            <family val="2"/>
          </rPr>
          <t xml:space="preserve">
Diisi dengan Jumlah Jenis Program Layanan dan Pembinaan Bakat</t>
        </r>
      </text>
    </comment>
  </commentList>
</comments>
</file>

<file path=xl/comments5.xml><?xml version="1.0" encoding="utf-8"?>
<comments xmlns="http://schemas.openxmlformats.org/spreadsheetml/2006/main">
  <authors>
    <author>Admin</author>
  </authors>
  <commentList>
    <comment ref="D10" authorId="0">
      <text>
        <r>
          <rPr>
            <b/>
            <sz val="9"/>
            <color indexed="81"/>
            <rFont val="Tahoma"/>
            <family val="2"/>
          </rPr>
          <t>Admin:</t>
        </r>
        <r>
          <rPr>
            <sz val="9"/>
            <color indexed="81"/>
            <rFont val="Tahoma"/>
            <family val="2"/>
          </rPr>
          <t xml:space="preserve">
Format: dd/mm/yyyy, contoh: 10/11/1981</t>
        </r>
      </text>
    </comment>
    <comment ref="H10" authorId="0">
      <text>
        <r>
          <rPr>
            <b/>
            <sz val="9"/>
            <color indexed="81"/>
            <rFont val="Tahoma"/>
            <family val="2"/>
          </rPr>
          <t>Admin:</t>
        </r>
        <r>
          <rPr>
            <sz val="9"/>
            <color indexed="81"/>
            <rFont val="Tahoma"/>
            <family val="2"/>
          </rPr>
          <t xml:space="preserve">
Setiap isian dipisahkan dengan tanda koma (,)
Format:
S2 Nama PT, S3 Nama PT</t>
        </r>
      </text>
    </comment>
    <comment ref="I10" authorId="0">
      <text>
        <r>
          <rPr>
            <b/>
            <sz val="9"/>
            <color indexed="81"/>
            <rFont val="Tahoma"/>
            <family val="2"/>
          </rPr>
          <t>Admin:</t>
        </r>
        <r>
          <rPr>
            <sz val="9"/>
            <color indexed="81"/>
            <rFont val="Tahoma"/>
            <family val="2"/>
          </rPr>
          <t xml:space="preserve">
Tiap bidang keahlian dipisakan dengan tanda koma (,)</t>
        </r>
      </text>
    </comment>
  </commentList>
</comments>
</file>

<file path=xl/comments6.xml><?xml version="1.0" encoding="utf-8"?>
<comments xmlns="http://schemas.openxmlformats.org/spreadsheetml/2006/main">
  <authors>
    <author>Admin</author>
  </authors>
  <commentList>
    <comment ref="D10" authorId="0">
      <text>
        <r>
          <rPr>
            <b/>
            <sz val="9"/>
            <color indexed="81"/>
            <rFont val="Tahoma"/>
            <family val="2"/>
          </rPr>
          <t>Admin:</t>
        </r>
        <r>
          <rPr>
            <sz val="9"/>
            <color indexed="81"/>
            <rFont val="Tahoma"/>
            <family val="2"/>
          </rPr>
          <t xml:space="preserve">
Format: dd/mm/yyyy
Contoh: 10/11/1981</t>
        </r>
      </text>
    </comment>
    <comment ref="H10" authorId="0">
      <text>
        <r>
          <rPr>
            <b/>
            <sz val="9"/>
            <color indexed="81"/>
            <rFont val="Tahoma"/>
            <family val="2"/>
          </rPr>
          <t>Admin:</t>
        </r>
        <r>
          <rPr>
            <sz val="9"/>
            <color indexed="81"/>
            <rFont val="Tahoma"/>
            <family val="2"/>
          </rPr>
          <t xml:space="preserve">
Setiap isian dipisahkan dengan tanda koma (,)
Format:
S2 Nama PT, S3 Nama PT</t>
        </r>
      </text>
    </comment>
    <comment ref="I10" authorId="0">
      <text>
        <r>
          <rPr>
            <b/>
            <sz val="9"/>
            <color indexed="81"/>
            <rFont val="Tahoma"/>
            <family val="2"/>
          </rPr>
          <t>Admin:</t>
        </r>
        <r>
          <rPr>
            <sz val="9"/>
            <color indexed="81"/>
            <rFont val="Tahoma"/>
            <family val="2"/>
          </rPr>
          <t xml:space="preserve">
Tiap bidang keahlian dipisakan dengan tanda koma (,)</t>
        </r>
      </text>
    </comment>
  </commentList>
</comments>
</file>

<file path=xl/comments7.xml><?xml version="1.0" encoding="utf-8"?>
<comments xmlns="http://schemas.openxmlformats.org/spreadsheetml/2006/main">
  <authors>
    <author>Admin</author>
    <author>INFINIX</author>
  </authors>
  <commentList>
    <comment ref="C4" authorId="0">
      <text>
        <r>
          <rPr>
            <b/>
            <sz val="9"/>
            <color indexed="81"/>
            <rFont val="Tahoma"/>
            <family val="2"/>
          </rPr>
          <t>Admin:</t>
        </r>
        <r>
          <rPr>
            <sz val="9"/>
            <color indexed="81"/>
            <rFont val="Tahoma"/>
            <family val="2"/>
          </rPr>
          <t xml:space="preserve">
Rata-rata sks di semester gasal dan genap</t>
        </r>
      </text>
    </comment>
    <comment ref="F4" authorId="0">
      <text>
        <r>
          <rPr>
            <b/>
            <sz val="9"/>
            <color indexed="81"/>
            <rFont val="Tahoma"/>
            <family val="2"/>
          </rPr>
          <t>Admin:</t>
        </r>
        <r>
          <rPr>
            <sz val="9"/>
            <color indexed="81"/>
            <rFont val="Tahoma"/>
            <family val="2"/>
          </rPr>
          <t xml:space="preserve">
Rata-rata sks di semester gasal dan genap</t>
        </r>
      </text>
    </comment>
    <comment ref="G4" authorId="0">
      <text>
        <r>
          <rPr>
            <b/>
            <sz val="9"/>
            <color rgb="FF000000"/>
            <rFont val="Tahoma"/>
            <family val="2"/>
          </rPr>
          <t>Admin:</t>
        </r>
        <r>
          <rPr>
            <sz val="9"/>
            <color rgb="FF000000"/>
            <rFont val="Tahoma"/>
            <family val="2"/>
          </rPr>
          <t xml:space="preserve">
</t>
        </r>
        <r>
          <rPr>
            <sz val="9"/>
            <color rgb="FF000000"/>
            <rFont val="Tahoma"/>
            <family val="2"/>
          </rPr>
          <t>Rata-rata sks di semester gasal dan genap</t>
        </r>
      </text>
    </comment>
    <comment ref="H4" authorId="0">
      <text>
        <r>
          <rPr>
            <b/>
            <sz val="9"/>
            <color indexed="81"/>
            <rFont val="Tahoma"/>
            <family val="2"/>
          </rPr>
          <t>Admin:</t>
        </r>
        <r>
          <rPr>
            <sz val="9"/>
            <color indexed="81"/>
            <rFont val="Tahoma"/>
            <family val="2"/>
          </rPr>
          <t xml:space="preserve">
Rata-rata sks di semester gasal dan genap</t>
        </r>
      </text>
    </comment>
    <comment ref="F7" authorId="1">
      <text>
        <r>
          <rPr>
            <b/>
            <sz val="9"/>
            <color indexed="81"/>
            <rFont val="Tahoma"/>
            <family val="2"/>
          </rPr>
          <t>INFINIX:</t>
        </r>
        <r>
          <rPr>
            <sz val="9"/>
            <color indexed="81"/>
            <rFont val="Tahoma"/>
            <family val="2"/>
          </rPr>
          <t xml:space="preserve">
60 : 40 Dosen : Mhswa</t>
        </r>
      </text>
    </comment>
  </commentList>
</comments>
</file>

<file path=xl/comments8.xml><?xml version="1.0" encoding="utf-8"?>
<comments xmlns="http://schemas.openxmlformats.org/spreadsheetml/2006/main">
  <authors>
    <author>Admin</author>
  </authors>
  <commentList>
    <comment ref="B5" authorId="0">
      <text>
        <r>
          <rPr>
            <b/>
            <sz val="9"/>
            <color indexed="81"/>
            <rFont val="Tahoma"/>
            <family val="2"/>
          </rPr>
          <t>Admin:</t>
        </r>
        <r>
          <rPr>
            <sz val="9"/>
            <color indexed="81"/>
            <rFont val="Tahoma"/>
            <family val="2"/>
          </rPr>
          <t xml:space="preserve">
Jika mengajar lebih dari satu MK, cukup ditulis satu kali</t>
        </r>
      </text>
    </comment>
    <comment ref="E5" authorId="0">
      <text>
        <r>
          <rPr>
            <b/>
            <sz val="9"/>
            <color indexed="81"/>
            <rFont val="Tahoma"/>
            <family val="2"/>
          </rPr>
          <t>Admin:</t>
        </r>
        <r>
          <rPr>
            <sz val="9"/>
            <color indexed="81"/>
            <rFont val="Tahoma"/>
            <family val="2"/>
          </rPr>
          <t xml:space="preserve">
Jika lebih dari satu mata kuliah, antar kode mata kuliah dipisah tanda koma (,)</t>
        </r>
      </text>
    </comment>
    <comment ref="F5" authorId="0">
      <text>
        <r>
          <rPr>
            <b/>
            <sz val="9"/>
            <color indexed="81"/>
            <rFont val="Tahoma"/>
            <family val="2"/>
          </rPr>
          <t>Admin:</t>
        </r>
        <r>
          <rPr>
            <sz val="9"/>
            <color indexed="81"/>
            <rFont val="Tahoma"/>
            <family val="2"/>
          </rPr>
          <t xml:space="preserve">
Jika lebih dari satu mata kuliah, antar Mata Kuliah dipisah dengan tanda koma (,)</t>
        </r>
      </text>
    </comment>
  </commentList>
</comments>
</file>

<file path=xl/comments9.xml><?xml version="1.0" encoding="utf-8"?>
<comments xmlns="http://schemas.openxmlformats.org/spreadsheetml/2006/main">
  <authors>
    <author>Admin</author>
  </authors>
  <commentList>
    <comment ref="B5" authorId="0">
      <text>
        <r>
          <rPr>
            <b/>
            <sz val="9"/>
            <color rgb="FF000000"/>
            <rFont val="Tahoma"/>
            <family val="2"/>
          </rPr>
          <t>Admin:</t>
        </r>
        <r>
          <rPr>
            <sz val="9"/>
            <color rgb="FF000000"/>
            <rFont val="Tahoma"/>
            <family val="2"/>
          </rPr>
          <t xml:space="preserve">
</t>
        </r>
        <r>
          <rPr>
            <sz val="9"/>
            <color rgb="FF000000"/>
            <rFont val="Tahoma"/>
            <family val="2"/>
          </rPr>
          <t>Jika mengajar lebih dari satu MK, cukup ditulis satu kali</t>
        </r>
      </text>
    </comment>
    <comment ref="E5" authorId="0">
      <text>
        <r>
          <rPr>
            <b/>
            <sz val="9"/>
            <color indexed="81"/>
            <rFont val="Tahoma"/>
            <family val="2"/>
          </rPr>
          <t>Admin:</t>
        </r>
        <r>
          <rPr>
            <sz val="9"/>
            <color indexed="81"/>
            <rFont val="Tahoma"/>
            <family val="2"/>
          </rPr>
          <t xml:space="preserve">
Jika lebih dari satu mata kuliah, antar kode mata kuliah dipisah tanda koma (,)</t>
        </r>
      </text>
    </comment>
    <comment ref="F5" authorId="0">
      <text>
        <r>
          <rPr>
            <b/>
            <sz val="9"/>
            <color indexed="81"/>
            <rFont val="Tahoma"/>
            <family val="2"/>
          </rPr>
          <t>Admin:</t>
        </r>
        <r>
          <rPr>
            <sz val="9"/>
            <color indexed="81"/>
            <rFont val="Tahoma"/>
            <family val="2"/>
          </rPr>
          <t xml:space="preserve">
Jika lebih dari satu mata kuliah, antar Mata Kuliah dipisah dengan tanda koma (,)</t>
        </r>
      </text>
    </comment>
  </commentList>
</comments>
</file>

<file path=xl/comments10.xml><?xml version="1.0" encoding="utf-8"?>
<comments xmlns="http://schemas.openxmlformats.org/spreadsheetml/2006/main">
  <authors>
    <author>Admin</author>
  </authors>
  <commentList>
    <comment ref="B4" authorId="0">
      <text>
        <r>
          <rPr>
            <b/>
            <sz val="9"/>
            <color indexed="81"/>
            <rFont val="Tahoma"/>
            <family val="2"/>
          </rPr>
          <t>Admin:</t>
        </r>
        <r>
          <rPr>
            <sz val="9"/>
            <color indexed="81"/>
            <rFont val="Tahoma"/>
            <family val="2"/>
          </rPr>
          <t xml:space="preserve">
Nama DTPS</t>
        </r>
      </text>
    </comment>
    <comment ref="C4" authorId="0">
      <text>
        <r>
          <rPr>
            <b/>
            <sz val="9"/>
            <color indexed="81"/>
            <rFont val="Tahoma"/>
            <family val="2"/>
          </rPr>
          <t>Admin:</t>
        </r>
        <r>
          <rPr>
            <sz val="9"/>
            <color indexed="81"/>
            <rFont val="Tahoma"/>
            <family val="2"/>
          </rPr>
          <t xml:space="preserve">
Jumlah Mahasiswa Bimbingan Tugas Akhir/Skripsi, Tesis, dan Disertasi</t>
        </r>
      </text>
    </comment>
  </commentList>
</comments>
</file>

<file path=xl/comments11.xml><?xml version="1.0" encoding="utf-8"?>
<comments xmlns="http://schemas.openxmlformats.org/spreadsheetml/2006/main">
  <authors>
    <author>Admin</author>
  </authors>
  <commentList>
    <comment ref="B8" authorId="0">
      <text>
        <r>
          <rPr>
            <b/>
            <sz val="9"/>
            <color indexed="81"/>
            <rFont val="Tahoma"/>
            <family val="2"/>
          </rPr>
          <t>Admin:</t>
        </r>
        <r>
          <rPr>
            <sz val="9"/>
            <color indexed="81"/>
            <rFont val="Tahoma"/>
            <family val="2"/>
          </rPr>
          <t xml:space="preserve">
Jika DTPS memiliki lebih dari satu Prestasi, cukup ditulis satu kali (yang terbaik/monumental)</t>
        </r>
      </text>
    </comment>
    <comment ref="E8" authorId="0">
      <text>
        <r>
          <rPr>
            <b/>
            <sz val="9"/>
            <color indexed="81"/>
            <rFont val="Tahoma"/>
            <family val="2"/>
          </rPr>
          <t>Admin:</t>
        </r>
        <r>
          <rPr>
            <sz val="9"/>
            <color indexed="81"/>
            <rFont val="Tahoma"/>
            <family val="2"/>
          </rPr>
          <t xml:space="preserve">
Beri tanda centang (√) pada kolom yang sesuai</t>
        </r>
      </text>
    </comment>
    <comment ref="H8" authorId="0">
      <text>
        <r>
          <rPr>
            <b/>
            <sz val="9"/>
            <color indexed="81"/>
            <rFont val="Tahoma"/>
            <family val="2"/>
          </rPr>
          <t>Admin:</t>
        </r>
        <r>
          <rPr>
            <sz val="9"/>
            <color indexed="81"/>
            <rFont val="Tahoma"/>
            <family val="2"/>
          </rPr>
          <t xml:space="preserve">
Contoh: Sertifikat</t>
        </r>
      </text>
    </comment>
    <comment ref="G9" authorId="0">
      <text>
        <r>
          <rPr>
            <b/>
            <sz val="9"/>
            <color indexed="81"/>
            <rFont val="Tahoma"/>
            <family val="2"/>
          </rPr>
          <t>Admin:</t>
        </r>
        <r>
          <rPr>
            <sz val="9"/>
            <color indexed="81"/>
            <rFont val="Tahoma"/>
            <family val="2"/>
          </rPr>
          <t xml:space="preserve">
Dalam satu lembaga (PT)</t>
        </r>
      </text>
    </comment>
  </commentList>
</comments>
</file>

<file path=xl/comments12.xml><?xml version="1.0" encoding="utf-8"?>
<comments xmlns="http://schemas.openxmlformats.org/spreadsheetml/2006/main">
  <authors>
    <author>Admin</author>
  </authors>
  <commentList>
    <comment ref="B5" authorId="0">
      <text>
        <r>
          <rPr>
            <b/>
            <sz val="9"/>
            <color indexed="81"/>
            <rFont val="Tahoma"/>
            <family val="2"/>
          </rPr>
          <t>Admin:</t>
        </r>
        <r>
          <rPr>
            <sz val="9"/>
            <color indexed="81"/>
            <rFont val="Tahoma"/>
            <family val="2"/>
          </rPr>
          <t xml:space="preserve">
Pada setiap TS, nama DTPS hanya ditulis satu kali</t>
        </r>
      </text>
    </comment>
  </commentList>
</comments>
</file>

<file path=xl/comments13.xml><?xml version="1.0" encoding="utf-8"?>
<comments xmlns="http://schemas.openxmlformats.org/spreadsheetml/2006/main">
  <authors>
    <author>Admin</author>
  </authors>
  <commentList>
    <comment ref="B5" authorId="0">
      <text>
        <r>
          <rPr>
            <b/>
            <sz val="9"/>
            <color indexed="81"/>
            <rFont val="Tahoma"/>
            <family val="2"/>
          </rPr>
          <t>Admin:</t>
        </r>
        <r>
          <rPr>
            <sz val="9"/>
            <color indexed="81"/>
            <rFont val="Tahoma"/>
            <family val="2"/>
          </rPr>
          <t xml:space="preserve">
Pada setiap TS, nama DTPS hanya ditulis satu kali</t>
        </r>
      </text>
    </comment>
  </commentList>
</comments>
</file>

<file path=xl/comments14.xml><?xml version="1.0" encoding="utf-8"?>
<comments xmlns="http://schemas.openxmlformats.org/spreadsheetml/2006/main">
  <authors>
    <author>Admin</author>
  </authors>
  <commentList>
    <comment ref="B5" authorId="0">
      <text>
        <r>
          <rPr>
            <b/>
            <sz val="9"/>
            <color indexed="81"/>
            <rFont val="Tahoma"/>
            <family val="2"/>
          </rPr>
          <t>Admin:</t>
        </r>
        <r>
          <rPr>
            <sz val="9"/>
            <color indexed="81"/>
            <rFont val="Tahoma"/>
            <family val="2"/>
          </rPr>
          <t xml:space="preserve">
Pada setiap TS, nama DTPS hanya ditulis satu kali</t>
        </r>
      </text>
    </comment>
  </commentList>
</comments>
</file>

<file path=xl/comments15.xml><?xml version="1.0" encoding="utf-8"?>
<comments xmlns="http://schemas.openxmlformats.org/spreadsheetml/2006/main">
  <authors>
    <author>Admin</author>
  </authors>
  <commentList>
    <comment ref="B8" authorId="0">
      <text>
        <r>
          <rPr>
            <b/>
            <sz val="9"/>
            <color indexed="81"/>
            <rFont val="Tahoma"/>
            <family val="2"/>
          </rPr>
          <t>Admin:</t>
        </r>
        <r>
          <rPr>
            <sz val="9"/>
            <color indexed="81"/>
            <rFont val="Tahoma"/>
            <family val="2"/>
          </rPr>
          <t xml:space="preserve">
Dalam setiap tahun pelaksanaan, nama tenaga kependidikan hanya ditulis satu kali.</t>
        </r>
      </text>
    </comment>
  </commentList>
</comments>
</file>

<file path=xl/comments16.xml><?xml version="1.0" encoding="utf-8"?>
<comments xmlns="http://schemas.openxmlformats.org/spreadsheetml/2006/main">
  <authors>
    <author>Admin</author>
  </authors>
  <commentList>
    <comment ref="D8" authorId="0">
      <text>
        <r>
          <rPr>
            <b/>
            <sz val="9"/>
            <color indexed="81"/>
            <rFont val="Tahoma"/>
            <family val="2"/>
          </rPr>
          <t>Admin:</t>
        </r>
        <r>
          <rPr>
            <sz val="9"/>
            <color indexed="81"/>
            <rFont val="Tahoma"/>
            <family val="2"/>
          </rPr>
          <t xml:space="preserve">
DN = Dalam Negeri
LN  = Luar Negeri</t>
        </r>
      </text>
    </comment>
  </commentList>
</comments>
</file>

<file path=xl/comments17.xml><?xml version="1.0" encoding="utf-8"?>
<comments xmlns="http://schemas.openxmlformats.org/spreadsheetml/2006/main">
  <authors>
    <author>Admin</author>
  </authors>
  <commentList>
    <comment ref="D8" authorId="0">
      <text>
        <r>
          <rPr>
            <b/>
            <sz val="9"/>
            <color indexed="81"/>
            <rFont val="Tahoma"/>
            <family val="2"/>
          </rPr>
          <t>Admin:</t>
        </r>
        <r>
          <rPr>
            <sz val="9"/>
            <color indexed="81"/>
            <rFont val="Tahoma"/>
            <family val="2"/>
          </rPr>
          <t xml:space="preserve">
DN = Dalam Negeri
LN  = Luar Negeri</t>
        </r>
      </text>
    </comment>
  </commentList>
</comments>
</file>

<file path=xl/comments18.xml><?xml version="1.0" encoding="utf-8"?>
<comments xmlns="http://schemas.openxmlformats.org/spreadsheetml/2006/main">
  <authors>
    <author>Admin</author>
  </authors>
  <commentList>
    <comment ref="E7" authorId="0">
      <text>
        <r>
          <rPr>
            <b/>
            <sz val="9"/>
            <color indexed="81"/>
            <rFont val="Tahoma"/>
            <family val="2"/>
          </rPr>
          <t>Admin:</t>
        </r>
        <r>
          <rPr>
            <sz val="9"/>
            <color indexed="81"/>
            <rFont val="Tahoma"/>
            <family val="2"/>
          </rPr>
          <t xml:space="preserve">
Beri tanda centang (√) pada kolom yang sesuai: SD = Milik Sendiri; SW = Sewa/Kontrak/Kerjasama</t>
        </r>
      </text>
    </comment>
    <comment ref="G7" authorId="0">
      <text>
        <r>
          <rPr>
            <b/>
            <sz val="9"/>
            <color indexed="81"/>
            <rFont val="Tahoma"/>
            <family val="2"/>
          </rPr>
          <t>Admin:</t>
        </r>
        <r>
          <rPr>
            <sz val="9"/>
            <color indexed="81"/>
            <rFont val="Tahoma"/>
            <family val="2"/>
          </rPr>
          <t xml:space="preserve">
Beri tanda centang (√) pada kolom yang sesuai: Terawat; Tidak Terawat</t>
        </r>
      </text>
    </comment>
  </commentList>
</comments>
</file>

<file path=xl/comments19.xml><?xml version="1.0" encoding="utf-8"?>
<comments xmlns="http://schemas.openxmlformats.org/spreadsheetml/2006/main">
  <authors>
    <author>Admin</author>
  </authors>
  <commentList>
    <comment ref="E8" authorId="0">
      <text>
        <r>
          <rPr>
            <b/>
            <sz val="9"/>
            <color indexed="81"/>
            <rFont val="Tahoma"/>
            <family val="2"/>
          </rPr>
          <t>Admin:</t>
        </r>
        <r>
          <rPr>
            <sz val="9"/>
            <color indexed="81"/>
            <rFont val="Tahoma"/>
            <family val="2"/>
          </rPr>
          <t xml:space="preserve">
Diisi dengan tanda centang (√) pada kolom yang sesuai</t>
        </r>
      </text>
    </comment>
  </commentList>
</comments>
</file>

<file path=xl/comments20.xml><?xml version="1.0" encoding="utf-8"?>
<comments xmlns="http://schemas.openxmlformats.org/spreadsheetml/2006/main">
  <authors>
    <author>Admin</author>
  </authors>
  <commentList>
    <comment ref="E13" authorId="0">
      <text>
        <r>
          <rPr>
            <b/>
            <sz val="9"/>
            <color indexed="81"/>
            <rFont val="Tahoma"/>
            <family val="2"/>
          </rPr>
          <t>Admin:</t>
        </r>
        <r>
          <rPr>
            <sz val="9"/>
            <color indexed="81"/>
            <rFont val="Tahoma"/>
            <family val="2"/>
          </rPr>
          <t xml:space="preserve">
Beri tanda √ pada kolom yang sesuai</t>
        </r>
      </text>
    </comment>
    <comment ref="I13" authorId="0">
      <text>
        <r>
          <rPr>
            <b/>
            <sz val="9"/>
            <color indexed="81"/>
            <rFont val="Tahoma"/>
            <family val="2"/>
          </rPr>
          <t>Admin:</t>
        </r>
        <r>
          <rPr>
            <sz val="9"/>
            <color indexed="81"/>
            <rFont val="Tahoma"/>
            <family val="2"/>
          </rPr>
          <t xml:space="preserve">
Beri tanda √ pada kolom yang sesuai</t>
        </r>
      </text>
    </comment>
  </commentList>
</comments>
</file>

<file path=xl/comments21.xml><?xml version="1.0" encoding="utf-8"?>
<comments xmlns="http://schemas.openxmlformats.org/spreadsheetml/2006/main">
  <authors>
    <author>Admin</author>
  </authors>
  <commentList>
    <comment ref="B4" authorId="0">
      <text>
        <r>
          <rPr>
            <b/>
            <sz val="9"/>
            <color indexed="81"/>
            <rFont val="Tahoma"/>
            <family val="2"/>
          </rPr>
          <t>Admin:</t>
        </r>
        <r>
          <rPr>
            <sz val="9"/>
            <color indexed="81"/>
            <rFont val="Tahoma"/>
            <family val="2"/>
          </rPr>
          <t xml:space="preserve">
Jika ada lebih dari satu integrasi Penelitian/PkM setiap DTPS, cukup ditulis satu kali.</t>
        </r>
      </text>
    </comment>
    <comment ref="E4" authorId="0">
      <text>
        <r>
          <rPr>
            <b/>
            <sz val="9"/>
            <color indexed="81"/>
            <rFont val="Tahoma"/>
            <family val="2"/>
          </rPr>
          <t>Admin:</t>
        </r>
        <r>
          <rPr>
            <sz val="9"/>
            <color indexed="81"/>
            <rFont val="Tahoma"/>
            <family val="2"/>
          </rPr>
          <t xml:space="preserve">
Contoh: sebagai referensi atau materi pembelajaran</t>
        </r>
      </text>
    </comment>
  </commentList>
</comments>
</file>

<file path=xl/comments22.xml><?xml version="1.0" encoding="utf-8"?>
<comments xmlns="http://schemas.openxmlformats.org/spreadsheetml/2006/main">
  <authors>
    <author>Admin</author>
  </authors>
  <commentList>
    <comment ref="B8" authorId="0">
      <text>
        <r>
          <rPr>
            <sz val="9"/>
            <color indexed="81"/>
            <rFont val="Tahoma"/>
            <family val="2"/>
          </rPr>
          <t>diisi dengan kegiatan yang dilaksanakan dalam tiga tahun terakhir</t>
        </r>
      </text>
    </comment>
    <comment ref="D8" authorId="0">
      <text>
        <r>
          <rPr>
            <b/>
            <sz val="9"/>
            <color indexed="81"/>
            <rFont val="Tahoma"/>
            <family val="2"/>
          </rPr>
          <t>Admin:</t>
        </r>
        <r>
          <rPr>
            <sz val="9"/>
            <color indexed="81"/>
            <rFont val="Tahoma"/>
            <family val="2"/>
          </rPr>
          <t xml:space="preserve">
Contoh: Sekali dalam satu bulan atau tiga bulan atau satu semester</t>
        </r>
      </text>
    </comment>
    <comment ref="F8" authorId="0">
      <text>
        <r>
          <rPr>
            <b/>
            <sz val="9"/>
            <color indexed="81"/>
            <rFont val="Tahoma"/>
            <family val="2"/>
          </rPr>
          <t>Admin:</t>
        </r>
        <r>
          <rPr>
            <sz val="9"/>
            <color indexed="81"/>
            <rFont val="Tahoma"/>
            <family val="2"/>
          </rPr>
          <t xml:space="preserve">
Contoh: Laporan pelaksanaan kegiatan</t>
        </r>
      </text>
    </comment>
  </commentList>
</comments>
</file>

<file path=xl/comments23.xml><?xml version="1.0" encoding="utf-8"?>
<comments xmlns="http://schemas.openxmlformats.org/spreadsheetml/2006/main">
  <authors>
    <author>Admin</author>
  </authors>
  <commentList>
    <comment ref="B4" authorId="0">
      <text>
        <r>
          <rPr>
            <sz val="9"/>
            <color indexed="81"/>
            <rFont val="Tahoma"/>
            <family val="2"/>
          </rPr>
          <t>diisi dengan kegiatan dosen tamu atau tenaga ahli yang dilaksanakan dalam tiga tahun terakhir.</t>
        </r>
      </text>
    </comment>
    <comment ref="G4" authorId="0">
      <text>
        <r>
          <rPr>
            <b/>
            <sz val="9"/>
            <color indexed="81"/>
            <rFont val="Tahoma"/>
            <family val="2"/>
          </rPr>
          <t>Admin:</t>
        </r>
        <r>
          <rPr>
            <sz val="9"/>
            <color indexed="81"/>
            <rFont val="Tahoma"/>
            <family val="2"/>
          </rPr>
          <t xml:space="preserve">
Contoh: Laporan pelaksanaan kegiatan</t>
        </r>
      </text>
    </comment>
  </commentList>
</comments>
</file>

<file path=xl/comments24.xml><?xml version="1.0" encoding="utf-8"?>
<comments xmlns="http://schemas.openxmlformats.org/spreadsheetml/2006/main">
  <authors>
    <author>Admin</author>
  </authors>
  <commentList>
    <comment ref="D8" authorId="0">
      <text>
        <r>
          <rPr>
            <b/>
            <sz val="9"/>
            <color rgb="FF000000"/>
            <rFont val="Tahoma"/>
            <family val="2"/>
          </rPr>
          <t>Admin:</t>
        </r>
        <r>
          <rPr>
            <sz val="9"/>
            <color rgb="FF000000"/>
            <rFont val="Tahoma"/>
            <family val="2"/>
          </rPr>
          <t xml:space="preserve">
</t>
        </r>
        <r>
          <rPr>
            <sz val="9"/>
            <color rgb="FF000000"/>
            <rFont val="Tahoma"/>
            <family val="2"/>
          </rPr>
          <t>dalam setiap tahun, nama ketua tim cukup ditulis satu kali</t>
        </r>
      </text>
    </comment>
    <comment ref="E8" authorId="0">
      <text>
        <r>
          <rPr>
            <b/>
            <sz val="9"/>
            <color rgb="FF000000"/>
            <rFont val="Tahoma"/>
            <family val="2"/>
          </rPr>
          <t>Admin:</t>
        </r>
        <r>
          <rPr>
            <sz val="9"/>
            <color rgb="FF000000"/>
            <rFont val="Tahoma"/>
            <family val="2"/>
          </rPr>
          <t xml:space="preserve">
</t>
        </r>
        <r>
          <rPr>
            <sz val="9"/>
            <color rgb="FF000000"/>
            <rFont val="Tahoma"/>
            <family val="2"/>
          </rPr>
          <t>Diisi dengan kepakaran (expertise) atau research interest ketua tim peneliti</t>
        </r>
      </text>
    </comment>
    <comment ref="F8" authorId="0">
      <text>
        <r>
          <rPr>
            <b/>
            <sz val="9"/>
            <color indexed="81"/>
            <rFont val="Tahoma"/>
            <family val="2"/>
          </rPr>
          <t>Admin:</t>
        </r>
        <r>
          <rPr>
            <sz val="9"/>
            <color indexed="81"/>
            <rFont val="Tahoma"/>
            <family val="2"/>
          </rPr>
          <t xml:space="preserve">
Jika lebih dari satu, dipisah dengan tanda koma (,)</t>
        </r>
      </text>
    </comment>
    <comment ref="G8" authorId="0">
      <text>
        <r>
          <rPr>
            <b/>
            <sz val="9"/>
            <color indexed="81"/>
            <rFont val="Tahoma"/>
            <family val="2"/>
          </rPr>
          <t>Admin:</t>
        </r>
        <r>
          <rPr>
            <sz val="9"/>
            <color indexed="81"/>
            <rFont val="Tahoma"/>
            <family val="2"/>
          </rPr>
          <t xml:space="preserve">
Jika lebih dari satu, dipisah dengan tanda koma (,)</t>
        </r>
      </text>
    </comment>
  </commentList>
</comments>
</file>

<file path=xl/comments25.xml><?xml version="1.0" encoding="utf-8"?>
<comments xmlns="http://schemas.openxmlformats.org/spreadsheetml/2006/main">
  <authors>
    <author>Admin</author>
  </authors>
  <commentList>
    <comment ref="D7" authorId="0">
      <text>
        <r>
          <rPr>
            <b/>
            <sz val="9"/>
            <color indexed="81"/>
            <rFont val="Tahoma"/>
            <family val="2"/>
          </rPr>
          <t>Admin:</t>
        </r>
        <r>
          <rPr>
            <sz val="9"/>
            <color indexed="81"/>
            <rFont val="Tahoma"/>
            <family val="2"/>
          </rPr>
          <t xml:space="preserve">
Pada setiap tahun, nama ketua tim cukup ditulis satu kali.</t>
        </r>
      </text>
    </comment>
    <comment ref="E7" authorId="0">
      <text>
        <r>
          <rPr>
            <b/>
            <sz val="9"/>
            <color indexed="81"/>
            <rFont val="Tahoma"/>
            <family val="2"/>
          </rPr>
          <t>Admin:</t>
        </r>
        <r>
          <rPr>
            <sz val="9"/>
            <color indexed="81"/>
            <rFont val="Tahoma"/>
            <family val="2"/>
          </rPr>
          <t xml:space="preserve">
Diisi dengan kepakaran (expertise) atau research interest ketua tim peneliti</t>
        </r>
      </text>
    </comment>
    <comment ref="F7" authorId="0">
      <text>
        <r>
          <rPr>
            <b/>
            <sz val="9"/>
            <color rgb="FF000000"/>
            <rFont val="Tahoma"/>
            <family val="2"/>
          </rPr>
          <t>Admin:</t>
        </r>
        <r>
          <rPr>
            <sz val="9"/>
            <color rgb="FF000000"/>
            <rFont val="Tahoma"/>
            <family val="2"/>
          </rPr>
          <t xml:space="preserve">
</t>
        </r>
        <r>
          <rPr>
            <sz val="9"/>
            <color rgb="FF000000"/>
            <rFont val="Tahoma"/>
            <family val="2"/>
          </rPr>
          <t>Jika lebih dari satu, dipisah dengan tanda koma (,)</t>
        </r>
      </text>
    </comment>
    <comment ref="G7" authorId="0">
      <text>
        <r>
          <rPr>
            <b/>
            <sz val="9"/>
            <color indexed="81"/>
            <rFont val="Tahoma"/>
            <family val="2"/>
          </rPr>
          <t>Admin:</t>
        </r>
        <r>
          <rPr>
            <sz val="9"/>
            <color indexed="81"/>
            <rFont val="Tahoma"/>
            <family val="2"/>
          </rPr>
          <t xml:space="preserve">
Jika lebih dari satu, dipisah dengan tanda koma (,)</t>
        </r>
      </text>
    </comment>
  </commentList>
</comments>
</file>

<file path=xl/comments26.xml><?xml version="1.0" encoding="utf-8"?>
<comments xmlns="http://schemas.openxmlformats.org/spreadsheetml/2006/main">
  <authors>
    <author>Admin</author>
  </authors>
  <commentList>
    <comment ref="C7" authorId="0">
      <text>
        <r>
          <rPr>
            <b/>
            <sz val="9"/>
            <color indexed="81"/>
            <rFont val="Tahoma"/>
            <family val="2"/>
          </rPr>
          <t>Admin:</t>
        </r>
        <r>
          <rPr>
            <sz val="9"/>
            <color indexed="81"/>
            <rFont val="Tahoma"/>
            <family val="2"/>
          </rPr>
          <t xml:space="preserve">
Prestasi juara 1, 2, 3 dan harapan 1</t>
        </r>
      </text>
    </comment>
  </commentList>
</comments>
</file>

<file path=xl/comments27.xml><?xml version="1.0" encoding="utf-8"?>
<comments xmlns="http://schemas.openxmlformats.org/spreadsheetml/2006/main">
  <authors>
    <author>Admin</author>
    <author>User Acer</author>
  </authors>
  <commentList>
    <comment ref="K4" authorId="0">
      <text>
        <r>
          <rPr>
            <b/>
            <sz val="9"/>
            <color indexed="81"/>
            <rFont val="Tahoma"/>
            <family val="2"/>
          </rPr>
          <t>Admin:</t>
        </r>
        <r>
          <rPr>
            <sz val="9"/>
            <color indexed="81"/>
            <rFont val="Tahoma"/>
            <family val="2"/>
          </rPr>
          <t xml:space="preserve">
diisi dengan angka lama studi</t>
        </r>
      </text>
    </comment>
    <comment ref="C5" authorId="1">
      <text>
        <r>
          <rPr>
            <b/>
            <sz val="9"/>
            <color indexed="81"/>
            <rFont val="Tahoma"/>
            <family val="2"/>
          </rPr>
          <t>User Acer:</t>
        </r>
        <r>
          <rPr>
            <sz val="9"/>
            <color indexed="81"/>
            <rFont val="Tahoma"/>
            <family val="2"/>
          </rPr>
          <t xml:space="preserve">
4 orang (1 Orang)</t>
        </r>
      </text>
    </comment>
  </commentList>
</comments>
</file>

<file path=xl/comments28.xml><?xml version="1.0" encoding="utf-8"?>
<comments xmlns="http://schemas.openxmlformats.org/spreadsheetml/2006/main">
  <authors>
    <author>User Acer</author>
  </authors>
  <commentList>
    <comment ref="G11" authorId="0">
      <text>
        <r>
          <rPr>
            <b/>
            <sz val="9"/>
            <color indexed="81"/>
            <rFont val="Tahoma"/>
            <family val="2"/>
          </rPr>
          <t>User Acer:</t>
        </r>
        <r>
          <rPr>
            <sz val="9"/>
            <color indexed="81"/>
            <rFont val="Tahoma"/>
            <family val="2"/>
          </rPr>
          <t xml:space="preserve">
buat grafik</t>
        </r>
      </text>
    </comment>
  </commentList>
</comments>
</file>

<file path=xl/comments29.xml><?xml version="1.0" encoding="utf-8"?>
<comments xmlns="http://schemas.openxmlformats.org/spreadsheetml/2006/main">
  <authors>
    <author>Admin</author>
  </authors>
  <commentList>
    <comment ref="E4" authorId="0">
      <text>
        <r>
          <rPr>
            <b/>
            <sz val="9"/>
            <color indexed="81"/>
            <rFont val="Tahoma"/>
            <family val="2"/>
          </rPr>
          <t>Admin:</t>
        </r>
        <r>
          <rPr>
            <sz val="9"/>
            <color indexed="81"/>
            <rFont val="Tahoma"/>
            <family val="2"/>
          </rPr>
          <t xml:space="preserve">
Surat penetapan oleh Menteri Hukum dan Hak Asasi Manusia atau pihak lain yang berwenang</t>
        </r>
      </text>
    </comment>
  </commentList>
</comments>
</file>

<file path=xl/sharedStrings.xml><?xml version="1.0" encoding="utf-8"?>
<sst xmlns="http://schemas.openxmlformats.org/spreadsheetml/2006/main" count="4535" uniqueCount="1810">
  <si>
    <t>Nama Program Studi</t>
  </si>
  <si>
    <t>AKREDITASI PROGRAM STUDI SARJANA</t>
  </si>
  <si>
    <t>:</t>
  </si>
  <si>
    <t>Peringkat Akreditasi PS</t>
  </si>
  <si>
    <t>Nomor SK Akreditasi</t>
  </si>
  <si>
    <t>Tanggal Kadaluwarsa</t>
  </si>
  <si>
    <t>Nama Unit Pengelola</t>
  </si>
  <si>
    <t>Nama Perguruan Tinggi</t>
  </si>
  <si>
    <t>Alamat</t>
  </si>
  <si>
    <t>Nomor Telpon</t>
  </si>
  <si>
    <t>Email</t>
  </si>
  <si>
    <t>Website</t>
  </si>
  <si>
    <t>Kabupaten/Kota:</t>
  </si>
  <si>
    <t>Kode Pos :</t>
  </si>
  <si>
    <t>TS</t>
  </si>
  <si>
    <t>Tanggal</t>
  </si>
  <si>
    <t>Nama Pengusul</t>
  </si>
  <si>
    <t>/</t>
  </si>
  <si>
    <t>TS *)</t>
  </si>
  <si>
    <t>*) TS = Tahun akademik penuh terakhir saat pengajuan usulan akreditasi</t>
  </si>
  <si>
    <t>LAMDIK</t>
  </si>
  <si>
    <t>DAFTAR TABEL - DATA KUANTITATIF LAPORAN EVALUASI DIRI</t>
  </si>
  <si>
    <t>Tabel 2.2.2 Data Kerja Sama</t>
  </si>
  <si>
    <t>Tabel 2.2.2 Data Kerja Sama - Bidang Pendidikan</t>
  </si>
  <si>
    <t>Tabel 2.2.2 Data Kerja Sama - Bidang Penelitian</t>
  </si>
  <si>
    <t>Tabel 2.2.2 Data Kerja Sama - Bidang Pengabdian kepada Masyarakat (PkM)</t>
  </si>
  <si>
    <t>Tabel 2.2.2 Data Kerja Sama - Bidang Pengembangan Kelembagaan: SDM, Sarana/Prasarana, Publikasi, HKI, Paten, Teknologi Pembelajaran, dll.</t>
  </si>
  <si>
    <t>Tabel 3.1.2.2 Mahasiswa Reguler</t>
  </si>
  <si>
    <t xml:space="preserve">Tabel 3.1.2.3.1 Calon Mahasiswa Dalam Negeri </t>
  </si>
  <si>
    <t>Tabel 3.1.2.3.2 Calon Mahasiswa Luar Negeri</t>
  </si>
  <si>
    <t>Tabel 3.2.2 Program layanan dan pembinaan minat, bakat, penalaran, kesejahteraan, dan keprofesian mahasiswa</t>
  </si>
  <si>
    <t>Tabel 4.1.2.2 DTPS yang Bidang Keahliannya Sesuai dengan Bidang PS</t>
  </si>
  <si>
    <t>Tabel 4.1.2.3 DTPS yang Bidang Keahliannya di Luar Bidang PS</t>
  </si>
  <si>
    <t>Tabel 4.1.2.4 Rasio DTPS terhadap Mahasiswa Reguler</t>
  </si>
  <si>
    <t>Tabel 4.1.2.5 Beban Kerja Dosen DTPS</t>
  </si>
  <si>
    <t>Tabel 4.1.2.6 Kegiatan Mengajar Dosen Tetap</t>
  </si>
  <si>
    <t>No</t>
  </si>
  <si>
    <t>Nama Lembaga Mitra</t>
  </si>
  <si>
    <t>Tingkat</t>
  </si>
  <si>
    <t>Judul dan Ruang Lingkup Kerjasama</t>
  </si>
  <si>
    <t>Manfaat/Output</t>
  </si>
  <si>
    <t>Durasi</t>
  </si>
  <si>
    <t>Bukti/Tautan</t>
  </si>
  <si>
    <t>Internasional</t>
  </si>
  <si>
    <t>Nasional</t>
  </si>
  <si>
    <t>Lokal</t>
  </si>
  <si>
    <t>…</t>
  </si>
  <si>
    <t>Tabel 2.2.2 Bagian 1 - Kerjasama Bidang Pendidikan</t>
  </si>
  <si>
    <t>V</t>
  </si>
  <si>
    <t>Pilihan</t>
  </si>
  <si>
    <t>Tabel 2.2.2 Bagian 2 - Kerjasama Bidang Penelitian</t>
  </si>
  <si>
    <t>Tabel 2.2.2 Bagian 3 - Kerjasama Bidang Pengabdian kepada Masyarakat (PkM)</t>
  </si>
  <si>
    <t>Tabel 2.2.2 Bagian 1 - Kerjasama Bidang Pengembangan Kelembagaan: SDM, Sarana/Prasarana, Publikasi, HKI, Paten, Teknologi Pembelajaran, dll</t>
  </si>
  <si>
    <t>Tahun Akademik</t>
  </si>
  <si>
    <t>Daya Tampung</t>
  </si>
  <si>
    <t>Jumlah Calon Mahasiswa Reguler</t>
  </si>
  <si>
    <t>Jumlah Mahasiswa Baru Reguler</t>
  </si>
  <si>
    <t>Jumlah Total Mahasiswa Reguler</t>
  </si>
  <si>
    <t>Lulus Seleksi</t>
  </si>
  <si>
    <t>TS-4</t>
  </si>
  <si>
    <t>TS-3</t>
  </si>
  <si>
    <t>TS-2</t>
  </si>
  <si>
    <t>TS-1</t>
  </si>
  <si>
    <t>Jumlah</t>
  </si>
  <si>
    <t>TS*)</t>
  </si>
  <si>
    <t>2.2.2-1</t>
  </si>
  <si>
    <t>2.2.2-2</t>
  </si>
  <si>
    <t>2.2.2-3</t>
  </si>
  <si>
    <t>2.2.2-4</t>
  </si>
  <si>
    <t>3.1.2.2</t>
  </si>
  <si>
    <t>Jumlah Provinsi</t>
  </si>
  <si>
    <t>Laki-laki</t>
  </si>
  <si>
    <t>Perempuan</t>
  </si>
  <si>
    <t>Tabel 3.1.2.3.1 Calon Mahasiswa Dalam Negeri</t>
  </si>
  <si>
    <t>Jumlah Negara</t>
  </si>
  <si>
    <t>3.1.2.3.1</t>
  </si>
  <si>
    <t>3.1.2.3.2</t>
  </si>
  <si>
    <t>Jenis Program Layanan dan  Pembinaan Minat</t>
  </si>
  <si>
    <t>Jenis Program Layanan dan Pembinaan Bakat</t>
  </si>
  <si>
    <t>Jenis Program Layanan dan Pembinaan Penalaran</t>
  </si>
  <si>
    <t>Jenis Program Layanan dan Pembinaan Kesejahteraan</t>
  </si>
  <si>
    <t>Jenis Program Layanan dan Pembinaan Keprofesian</t>
  </si>
  <si>
    <t>Nama Lengkap Dosen Tetap*</t>
  </si>
  <si>
    <t>NIDN/NIDK</t>
  </si>
  <si>
    <t>Tanggal Lahir</t>
  </si>
  <si>
    <t>Sertifikat Pendidik</t>
  </si>
  <si>
    <t>Jabatan Fungsional</t>
  </si>
  <si>
    <t>Gelar Akademik</t>
  </si>
  <si>
    <t>Bidang Keahlian Setiap Jenjang Pendidikan</t>
  </si>
  <si>
    <t>Nomor dan Judul Tabel</t>
  </si>
  <si>
    <t>Nama Sheet</t>
  </si>
  <si>
    <t>LAM KEPENDIDIKAN</t>
  </si>
  <si>
    <t>Sertifikat</t>
  </si>
  <si>
    <t>Tenaga Pengajar</t>
  </si>
  <si>
    <t>Asisten Ahli</t>
  </si>
  <si>
    <t>Lektor</t>
  </si>
  <si>
    <t>Lektor Kepala</t>
  </si>
  <si>
    <t>Guru Besar</t>
  </si>
  <si>
    <t>JF</t>
  </si>
  <si>
    <t>Nama Lengkap
Dosen Tetap</t>
  </si>
  <si>
    <t>Nama Lengkap Dosen Tetap</t>
  </si>
  <si>
    <t>PS Sendiri (S1, S2, dan S3)</t>
  </si>
  <si>
    <t>PS Lain
di PT Sendiri</t>
  </si>
  <si>
    <t>PT Lain</t>
  </si>
  <si>
    <t>PT Sendiri</t>
  </si>
  <si>
    <t>Jumlah Kelas</t>
  </si>
  <si>
    <t>Jumlah sks</t>
  </si>
  <si>
    <t>Kode  Mata Kuliah</t>
  </si>
  <si>
    <t>Nama Mata Kuliah</t>
  </si>
  <si>
    <t>Jumlah Pertemuan yang Direncanakan</t>
  </si>
  <si>
    <t>Jumlah Pertemuan yang Dilaksanakan</t>
  </si>
  <si>
    <t>Tabel 4.1.2.6 Bagian 1 - Kegiatan Mengajar Dosen Tetap Semester Gasal</t>
  </si>
  <si>
    <t>Tabel 4.1.2.6 Bagian 2 - Kegiatan Mengajar Dosen Tetap Semester Genap</t>
  </si>
  <si>
    <t>Tabel 4.1.2.7 Jumlah Bimbingan Tugas Akhir atau Skripsi, Tesis, dan Disertasi</t>
  </si>
  <si>
    <t>Jumlah Mahasiswa Bimbingan</t>
  </si>
  <si>
    <t>Rata-Rata/Tahun</t>
  </si>
  <si>
    <t>Tabel 4.1.2.8 Prestasi DTPS</t>
  </si>
  <si>
    <t>Nama Lengkap Dosen</t>
  </si>
  <si>
    <t>Prestasi yang Dicapai</t>
  </si>
  <si>
    <t>Tahun Pencapaian</t>
  </si>
  <si>
    <t>Cek</t>
  </si>
  <si>
    <t>Tabel 4.1.2.9 Pengembangan Kompetensi DTPS</t>
  </si>
  <si>
    <t>Nama Dosen</t>
  </si>
  <si>
    <t>BIdang Keahlian</t>
  </si>
  <si>
    <t>Tempat Kegiatan</t>
  </si>
  <si>
    <t>Waktu Kegiatan</t>
  </si>
  <si>
    <t>Manfaat Kegiatan</t>
  </si>
  <si>
    <t>Tabel 4.2.2.2 Profil Tendik</t>
  </si>
  <si>
    <t>Nama Lengkap Tenaga Kependidikan</t>
  </si>
  <si>
    <t>Status Kepegawaian (PNS, Tetap Non-PNS, Kontrak, dll)</t>
  </si>
  <si>
    <t xml:space="preserve">Pendidikan
(SLTA, Diploma, S1, S2, S3) </t>
  </si>
  <si>
    <t>Unit Kerja (PS, UPPS, PT)</t>
  </si>
  <si>
    <t>Tabel 4.2.2.3 Pengembangan Kompetensi dan Karier Tendik</t>
  </si>
  <si>
    <t>Nama Tenaga Kependidikan</t>
  </si>
  <si>
    <t>Lama Kegiatan (tahun, bulan, hari)</t>
  </si>
  <si>
    <t>Waktu Mulai Kegiatan</t>
  </si>
  <si>
    <t>Waktu Berakhir Kegiatan</t>
  </si>
  <si>
    <t>Tindak Lanjut</t>
  </si>
  <si>
    <t>Tabel 5.1.2.1  Pemerolehan Dana</t>
  </si>
  <si>
    <t>Sumber Dana</t>
  </si>
  <si>
    <t>Jenis Dana</t>
  </si>
  <si>
    <t>Jumlah Dana (dalam jutaan)</t>
  </si>
  <si>
    <t>Rata-Rata</t>
  </si>
  <si>
    <t>Perguruan tinggi sendiri</t>
  </si>
  <si>
    <t>Yayasan</t>
  </si>
  <si>
    <t>Kementerian</t>
  </si>
  <si>
    <t>Lembaga tertentu DN/LN</t>
  </si>
  <si>
    <t>Sumber lain</t>
  </si>
  <si>
    <t>Total</t>
  </si>
  <si>
    <t>Tabel 5.1.2.2 Penggunaan Dana</t>
  </si>
  <si>
    <t>Jenis Penggunaan</t>
  </si>
  <si>
    <t>Biaya operasional pendidikan</t>
  </si>
  <si>
    <t>Biaya kegiatan penelitian</t>
  </si>
  <si>
    <t>Biaya kegiataan pengabdian kepada masyarakat</t>
  </si>
  <si>
    <t>Biaya kegiatan publikasi</t>
  </si>
  <si>
    <t>Biaya investasi sumber daya manusia (SDM)</t>
  </si>
  <si>
    <t>Investasi prasarana pendidikan</t>
  </si>
  <si>
    <t>Investasi sarana pendidikan</t>
  </si>
  <si>
    <t>Tabel 5.1.2.3  Dana Penelitian</t>
  </si>
  <si>
    <t>Judul Penelitian</t>
  </si>
  <si>
    <t>Ketua Tim</t>
  </si>
  <si>
    <t>Sumber dan Jenis Dana</t>
  </si>
  <si>
    <t>Tabel 5.1.2.4 Dana PkM</t>
  </si>
  <si>
    <t>Judul PkM</t>
  </si>
  <si>
    <t>Tabel 5.2.2.1 Data Prasarana Pendidikan</t>
  </si>
  <si>
    <t>Jenis Prasarana</t>
  </si>
  <si>
    <t>Jumlah Unit</t>
  </si>
  <si>
    <t>Luas (m2)</t>
  </si>
  <si>
    <t>Kepemilikan*</t>
  </si>
  <si>
    <t>SD</t>
  </si>
  <si>
    <t>SW</t>
  </si>
  <si>
    <t>Kondisi</t>
  </si>
  <si>
    <t>Terawat</t>
  </si>
  <si>
    <t>Tidak Terawat</t>
  </si>
  <si>
    <t>Penggunaan (Jam/minggu)</t>
  </si>
  <si>
    <t>Tabel 5.2.2.2 Data Sarana Pendidikan</t>
  </si>
  <si>
    <t>Jenis Sarana</t>
  </si>
  <si>
    <t>Unit Pengelola (PS, UPPS, PT)</t>
  </si>
  <si>
    <t>Kualitas</t>
  </si>
  <si>
    <t>Tidak Baik</t>
  </si>
  <si>
    <t>Baik</t>
  </si>
  <si>
    <t>Kurang Baik</t>
  </si>
  <si>
    <t>Tabel 6.1.2.2 Mata Kuliah, CPL, dan Perangkat Pembelajaran</t>
  </si>
  <si>
    <t>Semester</t>
  </si>
  <si>
    <t>Kode MK</t>
  </si>
  <si>
    <t>Teori</t>
  </si>
  <si>
    <t>Praktikum</t>
  </si>
  <si>
    <t>Praktik</t>
  </si>
  <si>
    <t>Unit Penyelenggara*</t>
  </si>
  <si>
    <t>PT</t>
  </si>
  <si>
    <t>UPPS</t>
  </si>
  <si>
    <t>PS</t>
  </si>
  <si>
    <t>Kesesuaian dengan CPL</t>
  </si>
  <si>
    <t>Perangkat Pembelajaran</t>
  </si>
  <si>
    <t>Tabel 6.2.2.2 Integrasi Hasil Penelitian dan PkM dalam Proses Pembelajaran</t>
  </si>
  <si>
    <t xml:space="preserve"> </t>
  </si>
  <si>
    <t>Tabel 6.5.2.2 Jumlah Mahasiswa Bimbingan dan Frekuensi Pertemuan</t>
  </si>
  <si>
    <t>Nama Dosen Pembimbing Akademik</t>
  </si>
  <si>
    <t>Tabel 6.5.2.4 Jumlah Mahasiswa Bimbingan Magang Kependidikan dan Frekuensi Pertemuan</t>
  </si>
  <si>
    <t>Nama Dosen Pembimbing Magang Kependidikan</t>
  </si>
  <si>
    <t>Rata-Rata Banyaknya Pertemuan/ Mahasiswa/Periode Magang*</t>
  </si>
  <si>
    <t>Tabel 6.5.2.6 Jumlah Mahasiswa Bimbingan Tugas Akhir atau Skripsi dan Frekuensi Pertemuan</t>
  </si>
  <si>
    <t>Nama Dosen Pembimbing Tugas Akhir</t>
  </si>
  <si>
    <t>Banyaknya Mahasiswa Bimbingan</t>
  </si>
  <si>
    <t>Di PS Sendiri</t>
  </si>
  <si>
    <t>Di PS Lain</t>
  </si>
  <si>
    <t>Rata²</t>
  </si>
  <si>
    <t>Tabel 6.6.2.1 Kegiatan Akademik di Luar Perkuliahan</t>
  </si>
  <si>
    <t>Nama Kegiatan</t>
  </si>
  <si>
    <t>Nama Dosen Pembimbing</t>
  </si>
  <si>
    <t>Hasil Kegiatan</t>
  </si>
  <si>
    <t>Tabel 6.6.2.2 Dosen Tamu dan Tenaga Ahli</t>
  </si>
  <si>
    <t>Nama Lengkap Dosen Tamu dan Tenaga Ahli</t>
  </si>
  <si>
    <t>Nama Lembaga</t>
  </si>
  <si>
    <t>Kepakaran</t>
  </si>
  <si>
    <t>Mata Kuliah</t>
  </si>
  <si>
    <t>Tabel 6.7.2 Kepuasan Mahasiswa</t>
  </si>
  <si>
    <t>Aspek Pengukuran Kepuasan</t>
  </si>
  <si>
    <t>Objek Kepuasan Mahasiswa</t>
  </si>
  <si>
    <t>Kinerja Mengajar DTPS</t>
  </si>
  <si>
    <t>Layanan Administrasi Akademik oleh PS</t>
  </si>
  <si>
    <t>Prasarana dan Sarana Pembelajaran di PS</t>
  </si>
  <si>
    <t>Menggunakan instrumen kepuasan yang valid dan mudah digunakan</t>
  </si>
  <si>
    <t>Dilaksanakan di setiap akhir semester dan datanya terekam secara lengkap</t>
  </si>
  <si>
    <t>Hasilnya dianalisis dengan metode yang tepat dan bermanfaat untuk pengambilan keputusan</t>
  </si>
  <si>
    <t>Dilakukan review terhadap hasil pelaksanaan pengukuran kepuasan</t>
  </si>
  <si>
    <t>Ditindaklanjuti untuk perbaikan dan peningkatan mutu pengajaran</t>
  </si>
  <si>
    <t>Hasilnya dipublikasikan dan mudah diakses pihak-pihak yang berkepentingan</t>
  </si>
  <si>
    <t>Tabel 7.2.2 Aktivitas, Relevansi, dan Pelibatan Mahasiswa dalam Penelitian</t>
  </si>
  <si>
    <t>Nama Ketua Tim</t>
  </si>
  <si>
    <t>Kepakaran Ketua Tim*</t>
  </si>
  <si>
    <t>Nama dan Identitas Dosen Anggota Penelitian</t>
  </si>
  <si>
    <t>Nama dan Identitas Mahasiswa yang dilibatkan</t>
  </si>
  <si>
    <t>Tabel 8.2.2 Aktivitas, Relevansi, dan Pelibatan Mahasiswa dalam PkM</t>
  </si>
  <si>
    <t>Nama dan Identitas Dosen Anggota PkM</t>
  </si>
  <si>
    <t>Tabel 9.1.2.1 IPK Lulusan</t>
  </si>
  <si>
    <t>Tahun Lulus</t>
  </si>
  <si>
    <t>Jumlah Lulusan</t>
  </si>
  <si>
    <t>Indeks Prestasi Kumulatif (IPK)</t>
  </si>
  <si>
    <t>Minimum</t>
  </si>
  <si>
    <t>Maksimum</t>
  </si>
  <si>
    <t>Tabel 9.1.2.2 Prestasi Mahasiswa</t>
  </si>
  <si>
    <t>Nama Mahasiswa</t>
  </si>
  <si>
    <t>Waktu Pencapaian</t>
  </si>
  <si>
    <t>Tabel 9.1.2.3 Masa Studi, Kelulusan Tepat Waktu, dan Keberhasilan Studi</t>
  </si>
  <si>
    <t>Tahun Masuk</t>
  </si>
  <si>
    <t>Jumlah Mahasiswa Diterima</t>
  </si>
  <si>
    <t>Jumlah Mahasiswa yang Lulus pada …</t>
  </si>
  <si>
    <t>Akhir 
TS-6</t>
  </si>
  <si>
    <t>Akhir 
TS-5</t>
  </si>
  <si>
    <t>Akhir 
TS-4</t>
  </si>
  <si>
    <t>Akhir 
TS-3</t>
  </si>
  <si>
    <t>Akhir 
TS-2</t>
  </si>
  <si>
    <t>Akhir 
TS-1</t>
  </si>
  <si>
    <t>Akhir TS</t>
  </si>
  <si>
    <t>Jumlah Lulusan sd Akhir TS</t>
  </si>
  <si>
    <t>Rata-Rata Masa Studi</t>
  </si>
  <si>
    <t>TS-6</t>
  </si>
  <si>
    <t>TS-5</t>
  </si>
  <si>
    <t>Tabel 9.1.2.4 Tracer Study, Waktu Tunggu Mendapatkan Pekerjaan Pertama</t>
  </si>
  <si>
    <t>Jumlah Lulusan yang Terlacak</t>
  </si>
  <si>
    <t>Jumlah Lulusan Terlacak dengan Waktu Tunggu Mendapatkan Pekerjaan Pertama</t>
  </si>
  <si>
    <t>Tabel 9.1.2.5 Tingkat Relevansi Pekerjaan</t>
  </si>
  <si>
    <t>Jumlah Lulusan Terlacak dengan Tingkat Relevansi Bidang Kerja</t>
  </si>
  <si>
    <t>Tinggi</t>
  </si>
  <si>
    <t>Sedang</t>
  </si>
  <si>
    <t>Rendah</t>
  </si>
  <si>
    <t>Tabel 9.1.2.6 Tingkat Kepuasan Pengguna Lulusan</t>
  </si>
  <si>
    <t>Jenis Kemampuan</t>
  </si>
  <si>
    <t>Tingkat Kepuasan Pengguna (%)</t>
  </si>
  <si>
    <t>Sangat Baik</t>
  </si>
  <si>
    <t>Cukup</t>
  </si>
  <si>
    <t>Kurang</t>
  </si>
  <si>
    <t>Rencana Tindak Lanjut oleh PS dan/atau UPPS</t>
  </si>
  <si>
    <t>Etika berperilaku</t>
  </si>
  <si>
    <t>Kinerja yang terkait dengan kompetensi utama</t>
  </si>
  <si>
    <t>Kemampuan bekerja dalam tim</t>
  </si>
  <si>
    <t>Kemampuan berkomunikasi</t>
  </si>
  <si>
    <t>Kemampuan berbahasa Inggris</t>
  </si>
  <si>
    <t>Kemampuan penggunaan teknologi informasi</t>
  </si>
  <si>
    <t>Upaya pengembangan diri</t>
  </si>
  <si>
    <t>Tabel 9.2.2.1 Publikasi DTPS dan Mahasiswa</t>
  </si>
  <si>
    <t>Jenis Publikasi</t>
  </si>
  <si>
    <t>Jumlah Judul</t>
  </si>
  <si>
    <t>Artikel di jurnal nasional ber-ISSN</t>
  </si>
  <si>
    <t>Artikel di jurnal nasional terakreditasi Kemdikbud/Ristek-BRIN</t>
  </si>
  <si>
    <t>Artikel di jurnal internasional</t>
  </si>
  <si>
    <t>Artikel di jurnal internasional bereputasi</t>
  </si>
  <si>
    <t>Artikel dalam prosiding seminar lokal/perguruan tinggi</t>
  </si>
  <si>
    <t>Artikel dalam prosiding seminar nasional</t>
  </si>
  <si>
    <t>Artikel dalam prosiding seminar internasional</t>
  </si>
  <si>
    <t>Tulisan di media massa lokal atau wilayah</t>
  </si>
  <si>
    <t>Tulisan di media massa nasional</t>
  </si>
  <si>
    <t>Tulisan di media massa internasional</t>
  </si>
  <si>
    <t>Pameran/pagelaran tingkat lokal/wilayah/perguruan tinggi</t>
  </si>
  <si>
    <t>Pameran/pagelaran tingkat nasional</t>
  </si>
  <si>
    <t>Tabel 9.2.2.2 Karya Ilmiah DTPS dan Mahasiswa yang Disitasi</t>
  </si>
  <si>
    <t>Judul Karya Ilmiah, Tahun, Nama Jurnal/Prosiding/Buku, Nomor Halaman</t>
  </si>
  <si>
    <t>Jumlah Sitasi</t>
  </si>
  <si>
    <t>Tabel 9.2.2.3 Produk atau Jasa DTPS dan Mahasiswa yang Diadopsi oleh Masyarakat</t>
  </si>
  <si>
    <t>Nama Produk/Jasa</t>
  </si>
  <si>
    <t>Deskripsi Produk/Jasa</t>
  </si>
  <si>
    <t>Bukti</t>
  </si>
  <si>
    <t>Tabel 9.2.2.4 Produk atau Jasa DTPS dan Mahasiswa yang Ber-HKI atau Paten</t>
  </si>
  <si>
    <t>Identitas Produk/Jasa</t>
  </si>
  <si>
    <t>4.1.2.2</t>
  </si>
  <si>
    <t>4.1.2.3</t>
  </si>
  <si>
    <t>4.1.2.4</t>
  </si>
  <si>
    <t>4.1.2.5</t>
  </si>
  <si>
    <t>sks Penelitian</t>
  </si>
  <si>
    <t>sks Pembelajaran pada</t>
  </si>
  <si>
    <t>sks Manajemen</t>
  </si>
  <si>
    <t>Jumlah sks Beban Kerja</t>
  </si>
  <si>
    <t>4.1.2.6-1</t>
  </si>
  <si>
    <t>Tabel 4.1.2.6 Kegiatan Mengajar Dosen Tetap - Semester Gasal</t>
  </si>
  <si>
    <t>Tabel 4.1.2.6 Kegiatan Mengajar Dosen Tetap - Semester Genap</t>
  </si>
  <si>
    <t>4.1.2.6-2</t>
  </si>
  <si>
    <t>4.1.2.7</t>
  </si>
  <si>
    <t>4.1.2.8</t>
  </si>
  <si>
    <t>Tabel 4.1.2.9 Bagian 1 - Pengembangan Kompetensi DTPS pada TS</t>
  </si>
  <si>
    <t>Tabel 4.1.2.9 Pengembangan Kompetensi DTPS - pada TS</t>
  </si>
  <si>
    <t>4.1.2.9-1</t>
  </si>
  <si>
    <t>4.1.2.9-2</t>
  </si>
  <si>
    <t>Tabel 4.1.2.9 Pengembangan Kompetensi DTPS - pada TS-1</t>
  </si>
  <si>
    <t>Tabel 4.1.2.9 Pengembangan Kompetensi DTPS - pada TS-2</t>
  </si>
  <si>
    <t>4.1.2.9-3</t>
  </si>
  <si>
    <t>Tabel 4.1.2.9 Bagian 1 - Pengembangan Kompetensi DTPS pada TS-1</t>
  </si>
  <si>
    <t>Tabel 4.1.2.9 Bagian 1 - Pengembangan Kompetensi DTPS pada TS-2</t>
  </si>
  <si>
    <t>4.2.2.2</t>
  </si>
  <si>
    <t>4.2.2.3</t>
  </si>
  <si>
    <t>Nama Kegiatan Pengembangan Kompetensi</t>
  </si>
  <si>
    <t>5.1.2.1</t>
  </si>
  <si>
    <t>5.1.2.2</t>
  </si>
  <si>
    <t>5.1.2.3</t>
  </si>
  <si>
    <t>5.1.2.4</t>
  </si>
  <si>
    <t>5.2.2.1</t>
  </si>
  <si>
    <t>5.2.2.2</t>
  </si>
  <si>
    <t>6.1.2.2</t>
  </si>
  <si>
    <t>Jenis Mata Kuliah</t>
  </si>
  <si>
    <t>6.2.2.2</t>
  </si>
  <si>
    <t>6.5.2.2</t>
  </si>
  <si>
    <t>6.5.2.4</t>
  </si>
  <si>
    <t>6.5.2.6</t>
  </si>
  <si>
    <t>6.6.2.1</t>
  </si>
  <si>
    <t>6.6.2.2</t>
  </si>
  <si>
    <t>6.7.2</t>
  </si>
  <si>
    <t>7.2.2</t>
  </si>
  <si>
    <t>Bentuk Integrasi</t>
  </si>
  <si>
    <t>Rata-Rata Banyaknya Pertemuan/ Mahasiswa/Semester</t>
  </si>
  <si>
    <t>Rata-Rata Banyaknya Pertemuan</t>
  </si>
  <si>
    <t>Frekuensi Kegiatan</t>
  </si>
  <si>
    <t>Bukti Kegiatan</t>
  </si>
  <si>
    <t>Kepakaran Ketua Tim</t>
  </si>
  <si>
    <t>8.2.2</t>
  </si>
  <si>
    <t>9.1.2.1</t>
  </si>
  <si>
    <t>9.1.2.2</t>
  </si>
  <si>
    <t>9.1.2.3</t>
  </si>
  <si>
    <t>9.1.2.4</t>
  </si>
  <si>
    <t>9.1.2.5</t>
  </si>
  <si>
    <t>9.1.2.6</t>
  </si>
  <si>
    <t>9.2.2.1</t>
  </si>
  <si>
    <t>9.2.2.2</t>
  </si>
  <si>
    <t>9.2.2.3</t>
  </si>
  <si>
    <t>9.2.2.4</t>
  </si>
  <si>
    <t>Tahun (YYYY)</t>
  </si>
  <si>
    <t>Bukti Prestasi</t>
  </si>
  <si>
    <t>Bidang Keahlian (administrator, pustakawan, laboran, dll)</t>
  </si>
  <si>
    <t>Jenis Program</t>
  </si>
  <si>
    <t>Akreditasi Program Studi</t>
  </si>
  <si>
    <t>Status/Peringkat</t>
  </si>
  <si>
    <t>Nomor SK</t>
  </si>
  <si>
    <t>Tanggal SK</t>
  </si>
  <si>
    <t>Tgl. Kadaluarsa</t>
  </si>
  <si>
    <t>Jumlah Mahasiswa saat TS</t>
  </si>
  <si>
    <t>Jumlah DTPS saat TS</t>
  </si>
  <si>
    <t>Baik Sekali</t>
  </si>
  <si>
    <t>Unggul</t>
  </si>
  <si>
    <t>Rerata IPK</t>
  </si>
  <si>
    <t>Rerata Masa Studi</t>
  </si>
  <si>
    <t>Akreditasi Perguruan Tinggi/Institusi</t>
  </si>
  <si>
    <t>A</t>
  </si>
  <si>
    <t>B</t>
  </si>
  <si>
    <t>C</t>
  </si>
  <si>
    <t>Tabel Data Kuantitatif di Unit Pengelola Program Studi (UPPS) - Data Program Studi</t>
  </si>
  <si>
    <t>Tabel Data Kuantitatif di Unit Pengelola Program Studi (UPPS) - Keuangan dan Kerjasama</t>
  </si>
  <si>
    <t>UPPS-2</t>
  </si>
  <si>
    <t>UPPS-1</t>
  </si>
  <si>
    <t>PROGRAM SARJANA</t>
  </si>
  <si>
    <t>&lt;&lt;&lt; DAFTAR TABEL</t>
  </si>
  <si>
    <t>Pendidikan/mahasiswa/tahun</t>
  </si>
  <si>
    <t>Penelitian/dosen/tahun</t>
  </si>
  <si>
    <t>PkM/dosen/tahun</t>
  </si>
  <si>
    <t>Publikasi/dosen/tahun</t>
  </si>
  <si>
    <t>Investasi/tahun</t>
  </si>
  <si>
    <t>Tabel Data Kuantitatif di Unit Pengelola Program Studi (UPPS) - Keuangan</t>
  </si>
  <si>
    <t>Jumlah Calon Mahasiswa Reguler Full Time/Part Time</t>
  </si>
  <si>
    <r>
      <t>Pendidikan</t>
    </r>
    <r>
      <rPr>
        <b/>
        <sz val="11"/>
        <color rgb="FFFF0000"/>
        <rFont val="Calibri"/>
        <family val="2"/>
        <scheme val="minor"/>
      </rPr>
      <t xml:space="preserve"> </t>
    </r>
    <r>
      <rPr>
        <b/>
        <sz val="11"/>
        <color theme="1"/>
        <rFont val="Calibri"/>
        <family val="2"/>
        <scheme val="minor"/>
      </rPr>
      <t xml:space="preserve">S1, S2, S3  dan Asal PT </t>
    </r>
  </si>
  <si>
    <t>Tabel 4.1.2.3 DT yang Bidang Keahliannya di Luar Bidang PS</t>
  </si>
  <si>
    <t>Jumlah DTPS (tabel 4.1.2.2)</t>
  </si>
  <si>
    <t>Rasio Dosen:Mahasiswa</t>
  </si>
  <si>
    <r>
      <t>sks</t>
    </r>
    <r>
      <rPr>
        <b/>
        <sz val="11"/>
        <color rgb="FFFF0000"/>
        <rFont val="Calibri"/>
        <family val="2"/>
        <scheme val="minor"/>
      </rPr>
      <t xml:space="preserve"> </t>
    </r>
    <r>
      <rPr>
        <b/>
        <sz val="11"/>
        <color theme="1"/>
        <rFont val="Calibri"/>
        <family val="2"/>
        <scheme val="minor"/>
      </rPr>
      <t>P2M</t>
    </r>
  </si>
  <si>
    <t xml:space="preserve">Pendidikan S1, S2, S3  dan Asal PT </t>
  </si>
  <si>
    <t>PT/Mandiri</t>
  </si>
  <si>
    <t>Lembaga LN</t>
  </si>
  <si>
    <t>Lembaga DN (diluar PT)</t>
  </si>
  <si>
    <t>Rata-Rata Jumlah  Bimbingan di semua Program</t>
  </si>
  <si>
    <t>Setiap Bulan</t>
  </si>
  <si>
    <t>Setiap 3 Bulan</t>
  </si>
  <si>
    <t>Setiap Semester</t>
  </si>
  <si>
    <t>Sarjana</t>
  </si>
  <si>
    <t>Magister</t>
  </si>
  <si>
    <t>Doktor</t>
  </si>
  <si>
    <t>Pendaftar</t>
  </si>
  <si>
    <t>Jumlah Mahasiswa Reguler (tabel 3.1.2.2)</t>
  </si>
  <si>
    <t>Tahun Pelaksanaan</t>
  </si>
  <si>
    <t>Biaya kegiatan kemahasiswaan</t>
  </si>
  <si>
    <t>Judul Penelitian atau PkM</t>
  </si>
  <si>
    <t>WT &lt; 3 Bulan</t>
  </si>
  <si>
    <t>6 ≤ WT &lt; 12 Bulan</t>
  </si>
  <si>
    <t>3 ≤ WT &lt; 6 Bulan</t>
  </si>
  <si>
    <t>Nama Dosen dan/atau Mahasiswa</t>
  </si>
  <si>
    <t>Tabel 9.2.2.1 Publikasi DTPS dan/atau Mahasiswa</t>
  </si>
  <si>
    <t>Tabel 9.2.2.4 Produk atau Jasa DTPS dan/atau Mahasiswa yang Ber-HKI atau Paten</t>
  </si>
  <si>
    <t>3.2.2</t>
  </si>
  <si>
    <t>SLTA</t>
  </si>
  <si>
    <t>Diploma</t>
  </si>
  <si>
    <t>S1</t>
  </si>
  <si>
    <t>S2</t>
  </si>
  <si>
    <t>S3</t>
  </si>
  <si>
    <t>N-A1=</t>
  </si>
  <si>
    <t>N-A2=</t>
  </si>
  <si>
    <t>N-A3=</t>
  </si>
  <si>
    <t>N-A4=</t>
  </si>
  <si>
    <t>N-B1=</t>
  </si>
  <si>
    <t>N-B2=</t>
  </si>
  <si>
    <t>N-B3=</t>
  </si>
  <si>
    <t>N-C1=</t>
  </si>
  <si>
    <t>N-C2=</t>
  </si>
  <si>
    <t>N-C3=</t>
  </si>
  <si>
    <t>N-D1=</t>
  </si>
  <si>
    <t>N-D2=</t>
  </si>
  <si>
    <t>N-D3=</t>
  </si>
  <si>
    <t>Versi 1.0</t>
  </si>
  <si>
    <t>20220313</t>
  </si>
  <si>
    <t>Manajemen Pendidikan Islam</t>
  </si>
  <si>
    <t>Fakultas Tarbiyah dan Ilmu Keguruan</t>
  </si>
  <si>
    <t>Institut Ummul Quro Al-Islami Bogor</t>
  </si>
  <si>
    <t>Jl. Moh. Noh Nur 112, Leuwimekar, Leuwiliang, Bogor</t>
  </si>
  <si>
    <t>18 Januari 2027</t>
  </si>
  <si>
    <t>305/SK/BAN-PT/Akred/S/I/2022</t>
  </si>
  <si>
    <t>Bogor</t>
  </si>
  <si>
    <t>Prodi Manajemen Pendidikan Islam</t>
  </si>
  <si>
    <t>18 Januari 2022</t>
  </si>
  <si>
    <t>Pendidikan Bahasa Arab</t>
  </si>
  <si>
    <t>Pendidikan Guru Madrasah Ibtidaiyah</t>
  </si>
  <si>
    <t>2551/SK/BAN-PT/Akred/S/IV/2022</t>
  </si>
  <si>
    <t xml:space="preserve">26 April 2022
</t>
  </si>
  <si>
    <t xml:space="preserve">26 April 2027
</t>
  </si>
  <si>
    <t>Dr. Saiful Falah, M.Pd.I.</t>
  </si>
  <si>
    <t>27/09/1982</t>
  </si>
  <si>
    <t>S1 STKIP PGRI Sukabumi, S2 Universitas Ibnu Khaldun Bogor, S3 Universitas Ibnu Khaldun Bogor</t>
  </si>
  <si>
    <t>Agus Tamami, S.Ag., M.Pd.I.</t>
  </si>
  <si>
    <t>0417087606</t>
  </si>
  <si>
    <t>17/08/1976</t>
  </si>
  <si>
    <t>Dr. Syamsul Rizal MZ, S.H.I., M.Pd.I.</t>
  </si>
  <si>
    <t>18/03/1984</t>
  </si>
  <si>
    <t>S1 UIN Syarif Hidayatullah Jakarta, S2 Universitas Ibnu Khaldun Bogor, S3 Universitas Ibnu Khaldun Bogor</t>
  </si>
  <si>
    <t>Dr. Ahmad Idhofi, S.Pd.I., M.Pd.I.</t>
  </si>
  <si>
    <t>27/07/1983</t>
  </si>
  <si>
    <t>S1 STAI Al-Aqidah Al-Hasyimiyah Jakarta, S2 Universitas Ibnu Khaldun Bogor, S3 Universitas Ibnu Khaldun Bogor</t>
  </si>
  <si>
    <t>Fuad Ahmad Riva'i, S.Th.I., M.Pd.I.</t>
  </si>
  <si>
    <t>S1 Universitas Darussalam Gontor, S2 Universitas Ibnu Khaldun Bogor</t>
  </si>
  <si>
    <t>07/6/1987</t>
  </si>
  <si>
    <t>S1 IAIN Laa Raiba Bogor, S2 Universitas Ibnu Khaldun Bogor</t>
  </si>
  <si>
    <t>Milahtul Latifah, S.Ag., M.Pd.</t>
  </si>
  <si>
    <t>S1 UIN Syarif Hidayatullah Jakarta, S2 IAIN Kudus</t>
  </si>
  <si>
    <t xml:space="preserve">S1 Filsafat Islam, S2 Manajemen Pendidikan Islam
</t>
  </si>
  <si>
    <t>M. Arif Kurniawan, S.Hum., M.Pd.</t>
  </si>
  <si>
    <t>28/06/1993</t>
  </si>
  <si>
    <t>S1 UIN Sunan Kalijaga Yogyakarta, S2 UIN Sunan Kalijaga Yogyakarta</t>
  </si>
  <si>
    <t>S1 Bahasa dan Sastra Arab, S2 Manajemen Pendidikan Islam</t>
  </si>
  <si>
    <t>Dr. Rahmawati Alwi, M.Pd.</t>
  </si>
  <si>
    <t>S1 STKIP Kusumanegara, S2 Universitas Pakuan, S3 Universitas Pakuan</t>
  </si>
  <si>
    <t>S1 PPKn, S2 Manajemen Pendidikan, S3 Manajemen Pendidikan</t>
  </si>
  <si>
    <t>Nuril Izzah, M.Pd.</t>
  </si>
  <si>
    <t xml:space="preserve">S1 Pendidikan Agama Islam, S2 Manajemen Pendidikan Islam
</t>
  </si>
  <si>
    <t>S1 Teologi Islam, S2 Manajemen Pendidikan Islam</t>
  </si>
  <si>
    <t>S1 Hukum Islam, S2 Pendidikan Agama Islam, S3 Manajemen Pendidikan Islam</t>
  </si>
  <si>
    <t>27/04/85</t>
  </si>
  <si>
    <t>S1 Pendidikan Agama Islam, S2 Manajemen Pendidikan Islam, S3 Manajemen Pendidikan Islam</t>
  </si>
  <si>
    <t>Pirman, M.Pd.</t>
  </si>
  <si>
    <t>07/11/1986</t>
  </si>
  <si>
    <t>MPQ 244</t>
  </si>
  <si>
    <t>Manajemen Kelas</t>
  </si>
  <si>
    <t>Kepemimpinan Pendidikan Islam</t>
  </si>
  <si>
    <t>UQI 100</t>
  </si>
  <si>
    <t>Tauhid Aswaja</t>
  </si>
  <si>
    <t>UQI 330</t>
  </si>
  <si>
    <t>UQI 204</t>
  </si>
  <si>
    <t>Publikasi Ilmiah</t>
  </si>
  <si>
    <t>UQI 206</t>
  </si>
  <si>
    <t>Ushul Fiqh</t>
  </si>
  <si>
    <t>UQI 121</t>
  </si>
  <si>
    <t>MPQ 241</t>
  </si>
  <si>
    <t>Tafsir dan Hadist Manajemen</t>
  </si>
  <si>
    <t>MPQ 216</t>
  </si>
  <si>
    <t>Supervisi Pendidikan Islam</t>
  </si>
  <si>
    <t>UQI 111</t>
  </si>
  <si>
    <t>English for Islamic Studies</t>
  </si>
  <si>
    <t>UQI 120</t>
  </si>
  <si>
    <t>Metodologi Penelitian Kuantitatif</t>
  </si>
  <si>
    <t>Manajemen Madrasah</t>
  </si>
  <si>
    <t>Manajemen Pembiayaan Pendidikan</t>
  </si>
  <si>
    <t>MPQ 243</t>
  </si>
  <si>
    <t>Sejarah Peradaban Islam</t>
  </si>
  <si>
    <t>UQI 110</t>
  </si>
  <si>
    <t>Bahasa Indonesia</t>
  </si>
  <si>
    <t>MPQ 212</t>
  </si>
  <si>
    <t>Kebijakan Pendidikan Islam</t>
  </si>
  <si>
    <t>UQI 101</t>
  </si>
  <si>
    <t>Pendidikan Pancasila</t>
  </si>
  <si>
    <t>MPQ 211</t>
  </si>
  <si>
    <t>Perencanaan Pendidikan Islam</t>
  </si>
  <si>
    <t>Kewirausahaan</t>
  </si>
  <si>
    <t>BKQ 241</t>
  </si>
  <si>
    <t>Pelatihan Pengembangan media pembelajaran berbasis IT oleh SEAMOLEC</t>
  </si>
  <si>
    <t>Ilmu Pendidikan Islam</t>
  </si>
  <si>
    <t>Kepemimpinan Pendidikan 
Islam</t>
  </si>
  <si>
    <t>Manajemen Kurikulum</t>
  </si>
  <si>
    <t>Manajemen Pendidikan</t>
  </si>
  <si>
    <t>Manajemen Pendidikan
Islam</t>
  </si>
  <si>
    <t>Bahasa Inggris</t>
  </si>
  <si>
    <t xml:space="preserve">Institut Ummul Quro Al-Islami Bogor
</t>
  </si>
  <si>
    <t xml:space="preserve">Institut Ummul Quro Al-Islami Bogor
</t>
  </si>
  <si>
    <t xml:space="preserve">Manajemen Pendidikan Islam
</t>
  </si>
  <si>
    <t xml:space="preserve">Meningkatkan Kapasitas Dosen dalam Mengembangkan Media Pembelajaran Berbasis IT Pada Masa Pandemi
</t>
  </si>
  <si>
    <t>Tetap Non-PNS</t>
  </si>
  <si>
    <t>Administrator</t>
  </si>
  <si>
    <t>Irvan Maulana, S.Sos.</t>
  </si>
  <si>
    <t>Ai Nuraini Wulandari</t>
  </si>
  <si>
    <t>Yosep Maulana</t>
  </si>
  <si>
    <t>Fitri Zakiyah, S.KPm.</t>
  </si>
  <si>
    <t>Pustakawan</t>
  </si>
  <si>
    <t>Lina Lestari, S.Mat.</t>
  </si>
  <si>
    <t>Lukman Anwar, S.Pd. M.Pd</t>
  </si>
  <si>
    <t>PPMPI (Perkumpulan Program Manajemen Pendidikan Islam)</t>
  </si>
  <si>
    <t xml:space="preserve">Review Kurikulum </t>
  </si>
  <si>
    <t>Pesantren Nurul Iman Al-Hasanah</t>
  </si>
  <si>
    <t xml:space="preserve">Pondok Pesantren Tarbiyatul Huda </t>
  </si>
  <si>
    <t>Program Studi Manajemen Pendidikan Islam Universitas Islam Negeri Sunan Gunung Djati Bandung</t>
  </si>
  <si>
    <t xml:space="preserve">S1 Bahasa Indonesia, S2 Manajemen Pendidikan
</t>
  </si>
  <si>
    <t>Surat Keterangan</t>
  </si>
  <si>
    <t>Referensi Wajib Matakuliah</t>
  </si>
  <si>
    <t>Supervisi Pendidikan</t>
  </si>
  <si>
    <t>Perencanaan Pendidikan</t>
  </si>
  <si>
    <t>Manajemen Sumber Daya Manusia</t>
  </si>
  <si>
    <t xml:space="preserve">Supervisi Pendidikan </t>
  </si>
  <si>
    <t xml:space="preserve">Pengawas Sekolah Kota Bogor
</t>
  </si>
  <si>
    <t>Bappedalitbang Kabupaten Bogor</t>
  </si>
  <si>
    <t>Prof. Endin Mujahiddin, M.Si.</t>
  </si>
  <si>
    <t>UIKA Bogor</t>
  </si>
  <si>
    <t>Dr. Saiful Falah, M.Pd.</t>
  </si>
  <si>
    <t xml:space="preserve">M. Arif Kurniawan, S.Hum., M.Pd
</t>
  </si>
  <si>
    <t xml:space="preserve">Kebijakan Pendidikan Islam
</t>
  </si>
  <si>
    <t>Willa Putri, M.Pd.</t>
  </si>
  <si>
    <t>Krisna Ardawinata</t>
  </si>
  <si>
    <t>Salsabila Cahaya</t>
  </si>
  <si>
    <t>M. Arif Kurniawan, S.Hum, M.Pd.</t>
  </si>
  <si>
    <t>Fuad Ahmad Riva'i, S.Th.I., 
M.Pd.I.</t>
  </si>
  <si>
    <t xml:space="preserve">Millahtul Latifah, M.Pd.
</t>
  </si>
  <si>
    <t xml:space="preserve">Kepemimpinan Pendidikan Islam
</t>
  </si>
  <si>
    <t>Dr. Ahmad Idhofi, M.Pd.</t>
  </si>
  <si>
    <t>Erna Yunita</t>
  </si>
  <si>
    <t xml:space="preserve">Fifih </t>
  </si>
  <si>
    <t>Agus Tamami, S.Ag., M.Pd.</t>
  </si>
  <si>
    <t>Mira Nurdianti</t>
  </si>
  <si>
    <t>Eliyasari</t>
  </si>
  <si>
    <t>Dr. Syamsul Rizal, S.H.I., M.Pd.</t>
  </si>
  <si>
    <t>Ida Alawiyah</t>
  </si>
  <si>
    <t>Dewi Septiani</t>
  </si>
  <si>
    <t>Agus Ali, M.Pd.</t>
  </si>
  <si>
    <t>Syafira Aulia</t>
  </si>
  <si>
    <t>Manajemen Kurikulum Terpadudi Pondok Pesantren Modern Ummul Quro Al-Islami Bogor</t>
  </si>
  <si>
    <t>Nurwajah Ahmad EQ, M.Pd.</t>
  </si>
  <si>
    <t>Andewi Suhartini</t>
  </si>
  <si>
    <t xml:space="preserve">Milahtul Latifah, M.Pd.
</t>
  </si>
  <si>
    <t xml:space="preserve">Manajemen Madrasah
</t>
  </si>
  <si>
    <t>Hilmi Zakiyyah</t>
  </si>
  <si>
    <t xml:space="preserve">Manajemen Pendidikan
</t>
  </si>
  <si>
    <t>Pemberdayaan Masyarakat Melalui Pola Pendekatan 
Manajemen Berbasis Madrasah (MBM) dalam Meningkatkan Kecerdasan Emosional (EQ)</t>
  </si>
  <si>
    <t>Milahtul Latifah, M.Pd.</t>
  </si>
  <si>
    <t>Heri Irawan</t>
  </si>
  <si>
    <t>M. Arif Kurniawan, S.Hum., 
M.Pd.</t>
  </si>
  <si>
    <t>Fuad Ahmad Riva'I, S.Th.I., M.Pd.</t>
  </si>
  <si>
    <t>Sosialisasi Urgensi ilmu (Kuliah) Bagi Generasi Muda 
di Pondok Salaf Nurul Hidayah Lewisadeng Bogor</t>
  </si>
  <si>
    <t>Juara 2 MTQ Nasional di UIN Syarif Hidayatullah Jakarta</t>
  </si>
  <si>
    <t>7 Oktober 2023</t>
  </si>
  <si>
    <t>Yazid Mu'ammar</t>
  </si>
  <si>
    <t xml:space="preserve">Juara Harapan 1 Lomba Tilawah dalam Kegiatan Islamic Competition "Baswara in October" yang disenggelarakan oleh UKM Formasi KMPHB
</t>
  </si>
  <si>
    <t xml:space="preserve"> 28 November 2021</t>
  </si>
  <si>
    <t>Juara 2 dalam Kegiatan FESMUH AIC</t>
  </si>
  <si>
    <t>Winda Nurmalasari</t>
  </si>
  <si>
    <t>Program Studi Manajemen Pendidikan Islam Universitas Juanda Bogor</t>
  </si>
  <si>
    <t>Pondok Pesantren Tarbiyatul Huda</t>
  </si>
  <si>
    <t>Universitas Ibnu Khaldun Bogor</t>
  </si>
  <si>
    <t>Universitas Ibnu Khaldun</t>
  </si>
  <si>
    <t>Perpustakaan dan Galeri Kota Bogor</t>
  </si>
  <si>
    <t>Pondok Pesantren Nurul Iman Al-Hasanah</t>
  </si>
  <si>
    <t>Yayasan Baitu Ar-Rahman Al-Qudsaa</t>
  </si>
  <si>
    <t>Sevima (Sentra Vidya Utama)</t>
  </si>
  <si>
    <t>Kerjasama dalam pengembangan Sistem Informasi 
Kampus IUQI</t>
  </si>
  <si>
    <t>Meningkatkan sistem informasi
kampus berbasis digital</t>
  </si>
  <si>
    <t>Seamolec</t>
  </si>
  <si>
    <t>Kerjasama dalam mengembangkan pembelajaran berbasis informasi dan teknologi (IT)</t>
  </si>
  <si>
    <t>Bahan ajar dan media pembelajaran berbasis IT</t>
  </si>
  <si>
    <t>S1 STKIP Muhammadiyah Bogor, S2 Universitas Negeri Jakarta</t>
  </si>
  <si>
    <t>Dosen tamu di kampus INAIS Bogor</t>
  </si>
  <si>
    <t>Pelatihan EMIS</t>
  </si>
  <si>
    <t xml:space="preserve">Pelatihan Sistem Informasi Manajemen Perguruan Tinggi oleh SEVIMA
</t>
  </si>
  <si>
    <t>I</t>
  </si>
  <si>
    <t>Ulumul Qur’an</t>
  </si>
  <si>
    <t>Al-Arabiyah Al-Muyassarah</t>
  </si>
  <si>
    <t>UQI 107</t>
  </si>
  <si>
    <t>UQI 123</t>
  </si>
  <si>
    <t>UQI 170</t>
  </si>
  <si>
    <t>ICT</t>
  </si>
  <si>
    <t>II</t>
  </si>
  <si>
    <t>UQI 103</t>
  </si>
  <si>
    <t>Syariah Islamiyah</t>
  </si>
  <si>
    <t>UQI 102</t>
  </si>
  <si>
    <t>Ulumul Hadits</t>
  </si>
  <si>
    <t>UQI 122</t>
  </si>
  <si>
    <t>Al Arabiyah Lil 'Ajamiyyin</t>
  </si>
  <si>
    <t>UQI 124</t>
  </si>
  <si>
    <t>Speaking for General Communication</t>
  </si>
  <si>
    <t>UQI 160</t>
  </si>
  <si>
    <t>Metode Penulisan Populer dan Ilmiah</t>
  </si>
  <si>
    <t>Pendidikan Kewarganegaraan</t>
  </si>
  <si>
    <t>FTQ 110</t>
  </si>
  <si>
    <t>MPQ 140</t>
  </si>
  <si>
    <t>III</t>
  </si>
  <si>
    <t>MPQ 242</t>
  </si>
  <si>
    <t>Filsafat Manajemen Pendidikan Islam</t>
  </si>
  <si>
    <t>MPQ 245</t>
  </si>
  <si>
    <t>IV</t>
  </si>
  <si>
    <t>UQI 208</t>
  </si>
  <si>
    <t>Filsafat Islam</t>
  </si>
  <si>
    <t>UQI 261</t>
  </si>
  <si>
    <t>Metodologi Penelitian Kualitatif</t>
  </si>
  <si>
    <t>FTQ 213</t>
  </si>
  <si>
    <t>Tafsir Tarbawi</t>
  </si>
  <si>
    <t>FTQ 214</t>
  </si>
  <si>
    <t>Statistik Pendidikan</t>
  </si>
  <si>
    <t>FTQ 215</t>
  </si>
  <si>
    <t>Perencanaan Sistem Pengajaran</t>
  </si>
  <si>
    <t>MPQ 246</t>
  </si>
  <si>
    <t>Manajemen Perpustakaan</t>
  </si>
  <si>
    <t>MPQ 247</t>
  </si>
  <si>
    <t>Manajemen Peserta Didik</t>
  </si>
  <si>
    <t>UQI 305</t>
  </si>
  <si>
    <t>UQI 362</t>
  </si>
  <si>
    <t>FTQ 317</t>
  </si>
  <si>
    <t>Hadist Tarbawi</t>
  </si>
  <si>
    <t>FTQ 365</t>
  </si>
  <si>
    <t>Penelitian Tindakan Kelas (PTK)</t>
  </si>
  <si>
    <t>FTQ 366</t>
  </si>
  <si>
    <t>Microteaching</t>
  </si>
  <si>
    <t>MPQ 350</t>
  </si>
  <si>
    <t>Manajemen Kurikulum dan Program Pendidikan</t>
  </si>
  <si>
    <t>MPQ 371</t>
  </si>
  <si>
    <t>Sistem Informasi Manajemen (SIM) Pendidikan</t>
  </si>
  <si>
    <t>MPQ 351</t>
  </si>
  <si>
    <t>MPQ 359</t>
  </si>
  <si>
    <t>Perilaku dan Budaya Organisasi</t>
  </si>
  <si>
    <t>MPQ 352</t>
  </si>
  <si>
    <t>VI</t>
  </si>
  <si>
    <t>UQI 363</t>
  </si>
  <si>
    <t>Teknik Penulisan Skripsi</t>
  </si>
  <si>
    <t>UQI 380</t>
  </si>
  <si>
    <t>Kuliah Kerja Mahasiswa (KKM)</t>
  </si>
  <si>
    <t>UQI 396</t>
  </si>
  <si>
    <t>Seminar Proposal</t>
  </si>
  <si>
    <t>MPQ 318</t>
  </si>
  <si>
    <t>Evaluasi Program Pendidikan</t>
  </si>
  <si>
    <t>MPQ 353</t>
  </si>
  <si>
    <t>MPQ 354</t>
  </si>
  <si>
    <t>Manajemen Strategik</t>
  </si>
  <si>
    <t>MPQ 355</t>
  </si>
  <si>
    <t>Manajemen Perkantoran dan Kearsipan</t>
  </si>
  <si>
    <t>MPQ 356</t>
  </si>
  <si>
    <t>FTQ 382</t>
  </si>
  <si>
    <t>Magang Mandiri</t>
  </si>
  <si>
    <t>VII</t>
  </si>
  <si>
    <t>UQI 464</t>
  </si>
  <si>
    <t>UQI 481</t>
  </si>
  <si>
    <t>Magang Kelompok</t>
  </si>
  <si>
    <t>FTQ 419</t>
  </si>
  <si>
    <t>MPQ 431</t>
  </si>
  <si>
    <t>Pemasaran Pendidikan dan PR</t>
  </si>
  <si>
    <t>MPQ 457</t>
  </si>
  <si>
    <t>MPQ 458</t>
  </si>
  <si>
    <t>Manajemen Mutu Pendidikan</t>
  </si>
  <si>
    <t>MPQ 336</t>
  </si>
  <si>
    <t>VIII</t>
  </si>
  <si>
    <t>UQI 497</t>
  </si>
  <si>
    <t>Seminar Hasil Penelitian</t>
  </si>
  <si>
    <t>UQI 498</t>
  </si>
  <si>
    <t>Komprehensif</t>
  </si>
  <si>
    <t>UQI 499</t>
  </si>
  <si>
    <t>Skripsi</t>
  </si>
  <si>
    <t>Dr. Syamsul Rizal, S.H.I., M.Pd.I.</t>
  </si>
  <si>
    <t>Manajemen Sarana Prasarana</t>
  </si>
  <si>
    <t>Fuad Ahmad Riva'I, S.Th.I., M.Pd.I</t>
  </si>
  <si>
    <t>Dr. Rahmawati Alwi, M.Pd</t>
  </si>
  <si>
    <t>Manajemen Pesantren</t>
  </si>
  <si>
    <t xml:space="preserve">Pelatihan Sistem Informasi Akademik
</t>
  </si>
  <si>
    <t xml:space="preserve">Pelatihan Sistem Informasi 
Akademik
</t>
  </si>
  <si>
    <t>Agus Tamami, S.Ag., M.Pd.I</t>
  </si>
  <si>
    <t>Dr. Ahmad Idhofi, M.Pd.I</t>
  </si>
  <si>
    <t>Pondok Pesantren Darussalam Ciomas Bogor</t>
  </si>
  <si>
    <t xml:space="preserve">1) Sumber Calon Mahasiswa, 2) Lokasi Praktikum Mahasiswa, 3) Memberikan peluang kepada dosen untuk memberikan dampingan akademis </t>
  </si>
  <si>
    <t>Universitas Darunnajah Jakarta</t>
  </si>
  <si>
    <t>Kolaborasi penelitian dan publikasi ilmiah</t>
  </si>
  <si>
    <t>Institut Agama Islam Sahid</t>
  </si>
  <si>
    <t>Kolaborasi penelitian dan publikasi penelitian antar Dosen</t>
  </si>
  <si>
    <t>1) Kolaborasi penelitian dan publikasi ilmiah, 2) Sistem Pengelolaan Jurnal Ilmiah Terakreditasi</t>
  </si>
  <si>
    <t>Pondok Pesantren Nurul Hidayah</t>
  </si>
  <si>
    <t>MAN 2 Bogor</t>
  </si>
  <si>
    <t>Optimizing Academic Achievement of Students through Effective Leadership of Principal</t>
  </si>
  <si>
    <t>Improvement Leadership Skills As An Effort To Build A Professional Organizational Culture At The Tarbiyatul Huda Islamic Boarding School Bogor</t>
  </si>
  <si>
    <t>27 Agustus 2022</t>
  </si>
  <si>
    <t>Sistem pengelolaan program studi dan SDM</t>
  </si>
  <si>
    <t xml:space="preserve">1) Dokumen kurikulum, 2) Workshop pengembangan karir dosen 
</t>
  </si>
  <si>
    <t>Proyektor (In Focus)</t>
  </si>
  <si>
    <t>Microphone</t>
  </si>
  <si>
    <t>Sound System</t>
  </si>
  <si>
    <t>AC</t>
  </si>
  <si>
    <t>White Board</t>
  </si>
  <si>
    <t>Wifi</t>
  </si>
  <si>
    <t xml:space="preserve">Genset </t>
  </si>
  <si>
    <t>Kursi</t>
  </si>
  <si>
    <t>Kipas Angin</t>
  </si>
  <si>
    <t>Bangku Perkuliahan</t>
  </si>
  <si>
    <t xml:space="preserve">Meja Kerja </t>
  </si>
  <si>
    <t>Meja Tenis</t>
  </si>
  <si>
    <t>Dispenser</t>
  </si>
  <si>
    <t>Galon</t>
  </si>
  <si>
    <t xml:space="preserve">Almari </t>
  </si>
  <si>
    <t>Rak Buku</t>
  </si>
  <si>
    <t>Kamera</t>
  </si>
  <si>
    <t>Perpustakaan</t>
  </si>
  <si>
    <t>Kantin</t>
  </si>
  <si>
    <t>Aula</t>
  </si>
  <si>
    <t>Dr. Saiful Falah, M.Pd.I</t>
  </si>
  <si>
    <t xml:space="preserve">Fuad Ahmad Riva'I, S.Th.I., M.Pd.I
</t>
  </si>
  <si>
    <t xml:space="preserve">Manajemen Kurikulum
</t>
  </si>
  <si>
    <t>Self Management Coaching in Improving Discipline of 
Students SMK Statika Leuwiliang Bogor</t>
  </si>
  <si>
    <t>Syamsul Huda, M.Si</t>
  </si>
  <si>
    <t xml:space="preserve">Dr. Syamsul Rizal MZ, S.H.I., M.Pd.I
</t>
  </si>
  <si>
    <t>Kajian Tafaqquh di Pesantren Mahasiswa</t>
  </si>
  <si>
    <t xml:space="preserve">M. Arif Kurniawan, S.Hum., M.Pd.
</t>
  </si>
  <si>
    <t>Buku Ajar PAI untuk Guru SMP</t>
  </si>
  <si>
    <t>Dokumen Kurikulum PAUD</t>
  </si>
  <si>
    <t xml:space="preserve">Bimbingan dan Konsleling Islam
</t>
  </si>
  <si>
    <t>Manajemen Pendidikan dan Latihan</t>
  </si>
  <si>
    <t>Sosialisasi Urgensi ilmu (Kuliah) Bagi Generasi Muda di Pondok Salaf Nurul Hidayah Lewisadeng Bogor</t>
  </si>
  <si>
    <t>CCTV</t>
  </si>
  <si>
    <t xml:space="preserve">www.ftikiuqibogor.ac.id </t>
  </si>
  <si>
    <t>2021 (1 Hari)</t>
  </si>
  <si>
    <t>Bench Marking</t>
  </si>
  <si>
    <t>2022 (1 Hari)</t>
  </si>
  <si>
    <t>Peningkatan Sistem Pengelolaan Program Studi</t>
  </si>
  <si>
    <t>Peningkatan Pengetahuan Dosen dan Mahasiswa</t>
  </si>
  <si>
    <t>2022 (1 Semester)</t>
  </si>
  <si>
    <t>2023 (1 Semester)</t>
  </si>
  <si>
    <t>Dokumen Kurikulum</t>
  </si>
  <si>
    <t xml:space="preserve">Asistensi Guru </t>
  </si>
  <si>
    <t>Meningkatkan Kompetensi dan Pengalaman  Mahasiswa dalam Mengajar</t>
  </si>
  <si>
    <t xml:space="preserve">Menyusukseskan Program Pemerintah
</t>
  </si>
  <si>
    <t>1) Sub Pokok Bahasan; 
2) Referensi Wajib Matakuliah</t>
  </si>
  <si>
    <t>Novilda Rizqya</t>
  </si>
  <si>
    <t>Rosi Indriyani</t>
  </si>
  <si>
    <t>Manajemen Keluarga Islami</t>
  </si>
  <si>
    <t>Manajemen Laboratorium Pendidikan</t>
  </si>
  <si>
    <t>Psikologi Pendidikan</t>
  </si>
  <si>
    <t xml:space="preserve">Indana Zulfa </t>
  </si>
  <si>
    <t>Syarif Hidayatullah, S.Pd.</t>
  </si>
  <si>
    <t>Susi Pratama Ningsih, S.Pd.</t>
  </si>
  <si>
    <t>Muhammad Yusuf, S.Sos</t>
  </si>
  <si>
    <t>Rosi Indriyani, S.Pd.</t>
  </si>
  <si>
    <t>Komunikasi Organisasi</t>
  </si>
  <si>
    <t xml:space="preserve">Juara 2 Perlombaan Solo Song Religi &amp; Sholawat di Vivo Mall Bogor
</t>
  </si>
  <si>
    <t xml:space="preserve">Juara 2 Penulisan Karya Ilmiah
</t>
  </si>
  <si>
    <t>Indana Zulfa</t>
  </si>
  <si>
    <t>Juara Terbaik 1 MTQ Tingkat Kabupaten Bogor</t>
  </si>
  <si>
    <t xml:space="preserve">Azyumardi Azra </t>
  </si>
  <si>
    <t>Azyumardi Azra</t>
  </si>
  <si>
    <t>Pembuatan Lilin dari Jelantah</t>
  </si>
  <si>
    <t>Merupakan produk hasil dari program kerja yang dibuat
oleh mahasiswa dalam kegiatan KKM, dan menjadi juara ke-3 kategori duta inovasi desa oleh Bappedalitbang Kabupaten Bogor</t>
  </si>
  <si>
    <t>Pirman, M.Pd</t>
  </si>
  <si>
    <t>Buku "Autodidak English Grammar"</t>
  </si>
  <si>
    <t>Book Chapter Manajemen Pendidikan Islam</t>
  </si>
  <si>
    <t>Sertifikat HKI, Buku</t>
  </si>
  <si>
    <t>Muchamad Arif Kurniawan, S.Hum., M.Pd.</t>
  </si>
  <si>
    <t xml:space="preserve">Dr. Rahmawati Alwi, M.Pd.
</t>
  </si>
  <si>
    <t>Dr. Agus Ali, M.Pd.I.</t>
  </si>
  <si>
    <t>IAIN Sultan Amai Gorontalo</t>
  </si>
  <si>
    <t>5 Januari 2024</t>
  </si>
  <si>
    <t>Djunawir Syafar, M.Pd.</t>
  </si>
  <si>
    <t>Dr. Ujang Lukman, M.Pd.</t>
  </si>
  <si>
    <t xml:space="preserve">S1 Pendidikan Agama Islam, S2 Manajemen Pendidikan Islam, S3 Manajemen Pendidikan Islam
</t>
  </si>
  <si>
    <t xml:space="preserve">Manajemen Pendidikan Islam
</t>
  </si>
  <si>
    <t>Juara 1 Fun EFL Class Project</t>
  </si>
  <si>
    <t>Sertifikat dan 
Foto Kegiatan</t>
  </si>
  <si>
    <t>Filsafat Islam, Manajemen Strategik</t>
  </si>
  <si>
    <t>UQI 208, MPQ 354</t>
  </si>
  <si>
    <t>UQI 110, MPQ 359</t>
  </si>
  <si>
    <t>UQI 102, MPQ 248, 
MPQ 242, FTQ 213</t>
  </si>
  <si>
    <t xml:space="preserve">UQI 103, FTQ 110, UQI 261, UQI 208, MPQ 318, MPQ 355
</t>
  </si>
  <si>
    <t xml:space="preserve">Pendidikan Kewarganegaraan, Manajemen Perpustakaan, Manajemen Strategik, Teknik Penulisan Skripsi
</t>
  </si>
  <si>
    <t xml:space="preserve">UQI 111, MPQ 246, MPQ 354, UQI 363
</t>
  </si>
  <si>
    <t>MPQ 248, MPQ 353</t>
  </si>
  <si>
    <t xml:space="preserve">Foto Kegiatan, Undangan, Sertifikat Pemateri, Fliyer
</t>
  </si>
  <si>
    <t>Program Studi MPI IAIN Sultan Amai Gorontalo</t>
  </si>
  <si>
    <t>Joint Lecture "Problem Kebijakan Pendidikan Agama di Sekolah"</t>
  </si>
  <si>
    <t>Meningkatkan Pengetahuan Mahasiswa dalam Mata Kuliah Kebijakan Pendidikan Islam</t>
  </si>
  <si>
    <t>Foto Kegiatan</t>
  </si>
  <si>
    <t xml:space="preserve">Surat MoU dan Foto Kegiatan
</t>
  </si>
  <si>
    <t>Sertifikat HKI, Laporan</t>
  </si>
  <si>
    <t>Sertifikat HKI</t>
  </si>
  <si>
    <t>Buku dengan judul Pesantren, Kyai dan Masa Depan</t>
  </si>
  <si>
    <t>Buku dengan judul Pendidikan Tasamuh di Pesantren</t>
  </si>
  <si>
    <t>Buku Pendidikan Agama Islam Buku Ajar Untuk SMP/MTs</t>
  </si>
  <si>
    <t>Dr. Agus Ali, M.Pd.</t>
  </si>
  <si>
    <t>Abdul Hadad, S.Pd., M.Pd.</t>
  </si>
  <si>
    <t>Bandung</t>
  </si>
  <si>
    <t>2 hari (2023, Juli, 4-5)</t>
  </si>
  <si>
    <t>Rabu, 5 Juli 2023</t>
  </si>
  <si>
    <t>Kamis, 6 Juli 2023</t>
  </si>
  <si>
    <t>2 hari (2022, Juli, 15-16)</t>
  </si>
  <si>
    <t>Jum'at, 15 Juli 2022</t>
  </si>
  <si>
    <t>Sabtu, 16 Juli 2022</t>
  </si>
  <si>
    <t>Program studi dalam hal ini mengadakan rapat evaluasi  dengan dosen untuk membahas hasil dari pengukuran kepuasan, termasuk mengidentifikasi area yang perlu perbaikan berdasarkan temuan data.</t>
  </si>
  <si>
    <t>Artikel Jurnal dengan Judul Kyai Dan Phenomena Patriarki Sosial Keagamaan; Analisis Konstruk Semantik Makna Al-Rijāl dan An-Nisā Dalam Al-Qur’an</t>
  </si>
  <si>
    <t>Buku Analisis Data Kuantitatif Menggunakan Program 
SPSS</t>
  </si>
  <si>
    <t>17 Maret 2022</t>
  </si>
  <si>
    <t>Terpilih Menjadi Finalis Duta Baca Kabupaten Bogor 2022</t>
  </si>
  <si>
    <t>Terpilih Menjadi Finalis Duta Baca Kabupaten Bogor 2023</t>
  </si>
  <si>
    <t>Hasil pengukuran kepuasan tersebut menjadi  dasar untuk tindakan perbaikan, baik dalam hal metode pengajaran, fasilitas, atau pelayanan akademik. Tujuan utamanya adalah untuk terus meningkatkan mutu pengajaran. Merespon hal itu, program studi menyusun rencana aksi perbaikan berdasarkan
rekomendasi dari hasil evaluasi. Misalnya bentuk perbaikannya adalah optimalisasi penggunaan E-Learning jika hasil evaluasi menunjukkan banyaknya dosen masih minim dalam penggunaan teknologi di kelas.</t>
  </si>
  <si>
    <t>Dr. Agus Ali, M.Pd.I</t>
  </si>
  <si>
    <t xml:space="preserve">Workshop Penguatan Kompetensi Guru dalam Mendukung Kebijakan Profil Pancasila
</t>
  </si>
  <si>
    <t>1. Manfaatnya memperkuat pemahaman guru tentang metode pengajaran yang mendukung pembentukan Profil Pelajar Pancasila. Guru dilatih untuk menggunakan pendekatan yang kreatif dan inovatif agar bisa mengintegrasikan nilai-nilai Pancasila ke dalam proses pembelajaran sehari-hari
2. Outputnya jurnal PkM</t>
  </si>
  <si>
    <t>Pesantren Modern Darussalam Bogor</t>
  </si>
  <si>
    <t>1. MoU
2. Foto Kegiatan
3. Jurnal PkM</t>
  </si>
  <si>
    <t>Raden Dimas Taufik Hidayat</t>
  </si>
  <si>
    <t xml:space="preserve">Terpilih Menjadi Peserta Program Bangkit 2024 Kemendikbud
</t>
  </si>
  <si>
    <t>4 Mei 2024</t>
  </si>
  <si>
    <t>1.  Meningkatkan pemahaman yang lebih baik tentang bagaimana menyusun karya ilmiah yang baik dan benar, termasuk aspek metodologi penelitian, penulisan, serta teknik pengutipan yang tepat. Hal ini akan meningkatkan kualitas karya ilmiah yang dihasilkan.
2. Jurnal PkM</t>
  </si>
  <si>
    <t>1. MoU
2. Foto Kegiatan</t>
  </si>
  <si>
    <t xml:space="preserve">1. MoU 
2. Foto Kegiatan
</t>
  </si>
  <si>
    <t xml:space="preserve">1. MoU
2. Foto Kegiatan
</t>
  </si>
  <si>
    <t>Dr. Ikwan Mahmudi, M.Pd.</t>
  </si>
  <si>
    <t>Universitas Darussalam Gontor</t>
  </si>
  <si>
    <t>28 Mei 2024</t>
  </si>
  <si>
    <t>2 Maret 2023</t>
  </si>
  <si>
    <t xml:space="preserve">Bimbingan Teknis Tenaga Perpustakaan Perguruan Tinggi
</t>
  </si>
  <si>
    <t xml:space="preserve">Gugus Pengendali Mutu (GPM) dalam hal ini menyusun laporan hasil survei berupa EDOM (Evaluasi Dosen oleh Mahasiswa) dalam bentuk yang dapat dipahami oleh semua pihak terkait dan hasilnya dilaporkan kepada program studi, kemudian program studi mendesiminasikan hasil laporan tersebut melalui website fakultas atau whatsapp dosen yang bersangkutan.
</t>
  </si>
  <si>
    <t>Visiting Lecture</t>
  </si>
  <si>
    <t>2024 (1 Semester)</t>
  </si>
  <si>
    <t>Membantu mahasiswa calon guru dalam memahami teknik penulisan ilmiah yang baik, mulai dari penyusunan struktur, argumen yang kuat, hingga penggunaan referensi yang tepat.</t>
  </si>
  <si>
    <t xml:space="preserve">Visiting Lecture
</t>
  </si>
  <si>
    <t>Sekolah Tahfiz Al Fadhni Malaysia</t>
  </si>
  <si>
    <t>Seminar Pendidikan</t>
  </si>
  <si>
    <t>Memberikan informasi baru dan wawasan kepada siswa yang mungkin tidak didapatkan di kelas dan membantu siswa memperluas pemahaman  tentang berbagai topik akademis dan non-akademis.</t>
  </si>
  <si>
    <t xml:space="preserve">Sertifikat Keanggotaan, Daftar Hadir, Foto Pelaksanaan
</t>
  </si>
  <si>
    <t xml:space="preserve">1. MoU
2. Foto Kegiatan
3. Daftar Hadir
4. Berita Acara
</t>
  </si>
  <si>
    <t>1. MoU
2. Foto Kunjungan</t>
  </si>
  <si>
    <t xml:space="preserve">1. MoU
2. Artikel Jurnal Terakreditasi
</t>
  </si>
  <si>
    <t xml:space="preserve">1. MoU
2. Kolaborasi Penelitian dan Publikasi Terakreditasi
</t>
  </si>
  <si>
    <t>SMKN 1 Leuwiliang</t>
  </si>
  <si>
    <t>Peningkatan Pemahaman Mahasiswa tentang tata kelola perpustakaan</t>
  </si>
  <si>
    <t>Pengaruh Manajemen Kesiswaan Terhadap Kedisiplinan Siswa di SMP Terpadu Al Ma’arif Leuwiliang Bogor</t>
  </si>
  <si>
    <t>-</t>
  </si>
  <si>
    <t>Muhamad Kosasih</t>
  </si>
  <si>
    <t>PENGARUH LINGKUNGAN SEKOLAH TERHADAP KARAKTER SISWA DI MI AL KHOERIYAH BOGOR</t>
  </si>
  <si>
    <t>Dr. Syamsul Rizal Mz, S.H.I., M.Pd.I.</t>
  </si>
  <si>
    <t>Nisty Wadiah</t>
  </si>
  <si>
    <t>PENGARUH KOMPETENSI PEDAGOGIK GURU TERHADAP HASIL BELAJAR MATA PELAJARAN BAHASA INGGRIS SISWA KELAS IX DI SMP PGRI KARACAK</t>
  </si>
  <si>
    <t>PENGARUH KOMPETENSI GURU TERHADAP HASIL BELAJAR SISWA DI SMP PGRI CIASMARA BOGOR</t>
  </si>
  <si>
    <t>Yulia Handayani</t>
  </si>
  <si>
    <t>Penggunaan Strategi Analisis SWOT Dalam Pengembangan Mutu Sekolah Di SD Negeri Hegarsari 02 Bogor</t>
  </si>
  <si>
    <t>Dea Fitria</t>
  </si>
  <si>
    <t>Pengaruh Pengelolaan Administrasi Sekolah Terhadap Mutu Sekolah MTS (Putri) Ummul Quro Al-Islami</t>
  </si>
  <si>
    <t>Syifa Fauziah</t>
  </si>
  <si>
    <t>MANAJEMEN PROGRAM LITERASI BAGIAN PERPUSTAKAAN DALAM MENINGKATKAN MINAT BACA</t>
  </si>
  <si>
    <t>Nurfitriah</t>
  </si>
  <si>
    <t>PENGARUH METODE REWARD TERHADAP HASIL BELAJAR SISWA KELAS V PADA MATA PELAJARAN MATEMATIKA DI MI MATHLA’UL ANWAR BOGOR</t>
  </si>
  <si>
    <t xml:space="preserve">Putri Roffi’Atul Ummah </t>
  </si>
  <si>
    <t>Nuril Izzah, M.Pd., Irwan Maulana, M.Pd.</t>
  </si>
  <si>
    <t>Strategi Pembinaan Karakter Pada Santri Melalui Ekstrakurikuler Pramuka di Pondok Pesantren Darussalam Bogor</t>
  </si>
  <si>
    <t>Nabella Lestari</t>
  </si>
  <si>
    <t>Pengaruh Manajemen Kesiswaan Terhadap Pembentukan Karakter Siswa Di SMA PGRI Rumpin Bogor</t>
  </si>
  <si>
    <t>Muhamad Dinil Anani</t>
  </si>
  <si>
    <t>Kebijakan Kepala Sekolah dalam Meningkatkan Mutu MAN 1 Yogyakarta</t>
  </si>
  <si>
    <t>ANALISIS IMPLEMENTASI PROGRAM KURIKULUM MERDEKA BELAJAR SEBAGAI STRATEGI PENINGKATAN MUTU PENDIDIKAN</t>
  </si>
  <si>
    <t>PENGARUH KEPEMIMPINAN DEMOKRATIS TERHADAP MOTIVASI KERJA GURU DI SMPIT CENDEKIA MUSLIM BOGOR</t>
  </si>
  <si>
    <t>Peningkatan Profesionalisme Guru Pondok Pesantren Darussalam Bogor Melalui Supervisi Klinis</t>
  </si>
  <si>
    <t>Suwaybatul Islamiyah</t>
  </si>
  <si>
    <t>Pengaruh Budaya Sekolah Terhadap Motivasi Belajar Siswa di MI Al Khoeriyah Bogor</t>
  </si>
  <si>
    <t>Pendidikan Bahasa Inggris</t>
  </si>
  <si>
    <t>Rani Anggraeni</t>
  </si>
  <si>
    <t>ANALISIS KONSEP PEMIMPIN IDEAL DALAM PERSPEKTIF IMAM AL-GHAZALI (AT-TIBRU MASBUK FII NASHIHATI AL-MULUK)</t>
  </si>
  <si>
    <t>Hubungan Metode Mengajar Guru Dengan Prestasi Belajar Siswa di SMK Statika Bogor</t>
  </si>
  <si>
    <t>Abdul Wahab</t>
  </si>
  <si>
    <t>Pengaruh Kedisiplinan Guru Terhadap Karakter Siswa di SMK Statika Bogor</t>
  </si>
  <si>
    <t>Widya Putri Agustin</t>
  </si>
  <si>
    <t>Efektivitas pembelajaran PAI pada siswa kelas VIII di SMP Terpadu al-Ittihadiyah Bogor</t>
  </si>
  <si>
    <t>Optimalisasi Kompetensi Guru dalam Mendukung Kebijakan Profil Pelajar Pancasila</t>
  </si>
  <si>
    <t>Self Management Coaching in Improving Discipline of Students SMK Statika Leuwiliang Bogor</t>
  </si>
  <si>
    <t>Siti Shofiatul Qolbiah, M.Pd.</t>
  </si>
  <si>
    <t>Nia Lestari</t>
  </si>
  <si>
    <t>IMPLEMENTASI MANAJEMEN PERPUSTAKAAN DALAM MENINGKATKAN MINAT BACA PESERTA DIDIK DI MTs NEGERI 2 BOGOR</t>
  </si>
  <si>
    <t>Siti Kholilatul Kubro</t>
  </si>
  <si>
    <t>PENGARUH KECERDASAN EMOSIONAL TERHADAP PRESTASI AKADEMIK SISWA KELAS IX PUTRA DI MTs UMMUL QURO AL-ISLAMI BOGOR</t>
  </si>
  <si>
    <t>PEMBERDAYAAN MASYARAKAT MITIGASI BENCANA GEOLOGI DI SEKOLAH DASAR DESA PURASEDA PERSEFEKTIF AL-QUR’AN</t>
  </si>
  <si>
    <t>Milahtul Latifah, Rahmawati Alwi</t>
  </si>
  <si>
    <t xml:space="preserve">Penguatan Gemar Menabung Sejak Dini: Implementasi P5 dalam Tema Gaya Hidup Berkelanjutan </t>
  </si>
  <si>
    <t>Imronudin</t>
  </si>
  <si>
    <t xml:space="preserve">PEMBERDAYAAN MASYARAKAT DESA SUKAMANTRI MELALUI PROGRAM SAUNG LITERASI DAN PUSAT INFORMASI WARGA </t>
  </si>
  <si>
    <t>Ahmad Saoqillah</t>
  </si>
  <si>
    <t>PENDAMPINGAN PEMBELAJARAN MAHARAH KITABAH BERBASIS FOLLOW THE LINE BAGI PEMULA DESA CIBODAS, RUMPIN, BOGOR</t>
  </si>
  <si>
    <t>Fatchiatuzahro, Imronudin</t>
  </si>
  <si>
    <t>Penguatan Manajemen Pembelajaran di PAUD Al-Hafizh dan PAUD AL-HUSNA  Desa Sukajaya, Kecamatan Cigudeg, Kabupaten Bogor</t>
  </si>
  <si>
    <t>Rani Nafitri</t>
  </si>
  <si>
    <t>PELATIHAN ECOPRINT PADA SISWA SEKOLAH DASAR UNTUK MENUMBUHKAN KESADARAN ZERO WASTE SEJAK DINI</t>
  </si>
  <si>
    <t>PENDEKATAN PENDIDIKAN BERBASIS LITERASI MELALUI TAMAN BACA MASYATAKAT DI DESA CICADAS</t>
  </si>
  <si>
    <t>Milahtul Latifah</t>
  </si>
  <si>
    <t>PEMBERDAYAAN SISWA MELALUI PENDEKATAN DISCOVERY LEARNING</t>
  </si>
  <si>
    <t>Penguatan Literasi Numerasi melalui Lingkungan Fisik 
di Sekolah Dasar</t>
  </si>
  <si>
    <t>Siti Aisah, Willa Putri</t>
  </si>
  <si>
    <t>Siti Akmaliah</t>
  </si>
  <si>
    <t>Pendampingan dan Perumusan Penyusunan Kurikulum di Bimba Rainbow Kids Al-Ghifary Cibungbulang Bogor</t>
  </si>
  <si>
    <t>Pembinaan Self Management Dalam Meningkatkan
Kedisiplinan Siswa SMK Statika Leuwiliang Bogor</t>
  </si>
  <si>
    <t xml:space="preserve"> Siti Shofiatul Qolbiah, Nia Lestari</t>
  </si>
  <si>
    <t>Dr. Rahmawati Alwi, M.Pd., Agus Tamami, S.Ag., M.Pd., Fuad Ahmad Riva'i, S.Th.I., 
M.Pd.I.</t>
  </si>
  <si>
    <t>Learning Assistance Program through puzzles to Improve Students' Arabic Language Skills</t>
  </si>
  <si>
    <t>Syamsul Rizal Mz, Nurul Fahmi, Fuad Ahmad Rivai</t>
  </si>
  <si>
    <t>PENDAMPINGAN PEMBELAJARAN IPAS DI SDN BENTENG 01 CIAMPEA MELALUI GAME KARTU PERUBAHAN WUJUD: UPAYA MENINGKATKAN INTERAKTIVITAS DAN MOTIVASI BELAJAR SISWA</t>
  </si>
  <si>
    <t>Willa Putri, Siti Aisah</t>
  </si>
  <si>
    <t>Pelatihan, Pendampingan, dan Penguatan Guru Dengan Kegiatan Penulisan Karya Ilmiah Di Pondok Modern Darussalam Bogor</t>
  </si>
  <si>
    <t>Syarifa Mardhia Sunni, Alvin Eka Putra Nasution</t>
  </si>
  <si>
    <t>Raden Dimas Taufik, Nabila Salsabil</t>
  </si>
  <si>
    <t>Siti Shofiatul Qolbiah, Nia Lestari</t>
  </si>
  <si>
    <t>Dr. Fatchiatuzahro, M.Pd.</t>
  </si>
  <si>
    <t>WORKSHOP ON TEACHING ENGLISH USING THE COMMUNICATIVE APPROACH FOR TEACHERS AT THE ELEMENTARY, JUNIOR HIGH, AND HIGH SCHOOL LEVELS IN KIARA PANDAK VILLAGE</t>
  </si>
  <si>
    <t>PENGUATAN PENDIDIKAN KARAKTER DALAM INTEGRASI NILAI-NILAI ISLAMI</t>
  </si>
  <si>
    <t>Fuad Ahmad Riva'I, S.Th.I., M.Pd.I.</t>
  </si>
  <si>
    <t>Milahtul Latifah, S.Ag. M.Pd.</t>
  </si>
  <si>
    <t>Irwan Sunaryo, S.Pd.</t>
  </si>
  <si>
    <t>22 Oktober 2022</t>
  </si>
  <si>
    <t>3 Mei 2023</t>
  </si>
  <si>
    <t xml:space="preserve">Meningkatkan pemahaman mahasiswa pentingnya adab dalam proses pembelajaran, seperti sikap hormat kepada guru, niat yang lurus, dan kesabaran dalam mencari ilmu.
</t>
  </si>
  <si>
    <t xml:space="preserve">Kajian Tafaqquh membantu mahasiswa dalam memahami secara mendalam ilmu-ilmu agama seperti fiqh, tauhid, tafsir, dan hadits. Serta memberikan dasar yang kuat dalam menjalankan ajaran Islam dengan benar.
</t>
  </si>
  <si>
    <t xml:space="preserve">MoU dan Foto Kegiatan
</t>
  </si>
  <si>
    <t xml:space="preserve">Memberi manfaat kepada mahasiswa untuk belajar dari dosen atau ahli dari berbagai universitas. Hal ini membuka kesempatan untuk mendapatkan wawasan baru dan perspektif yang berbeda terhadap topik yang dibahas.
</t>
  </si>
  <si>
    <t>SMP Terpadu Al-Ittihadiyah</t>
  </si>
  <si>
    <t>1. MoU
2. Bukti Kolaborasi Jurnal</t>
  </si>
  <si>
    <t xml:space="preserve">1. MoU
2. Kolaborasi Penelitian dan Publikasi Jurnal Terakreditasi
</t>
  </si>
  <si>
    <t xml:space="preserve">1. MoU
2. Bukti Kolaborasi Jurnal
</t>
  </si>
  <si>
    <t>1. Kolaborasi penelitian dan publikasi penelitian antar Dosen
2. Pengembangan sistem jurnal</t>
  </si>
  <si>
    <t>1. MoU
2. Bukti Dokumen</t>
  </si>
  <si>
    <t xml:space="preserve">Penelitian bersama dan publikasi jurnal </t>
  </si>
  <si>
    <t>2020 (1 Semester)</t>
  </si>
  <si>
    <t xml:space="preserve">Meningkatkan produktifitas dosen dan mahasiswa dalam penulisan buku
</t>
  </si>
  <si>
    <t>1. MoU
2. Bukti Dokumen/Buku</t>
  </si>
  <si>
    <t>Pelatihan Toefl bagi Mahasiswa</t>
  </si>
  <si>
    <t>1. Membantu mahasiswa mengasah keterampilan berbahasa Inggris, terutama dalam aspek membaca, menulis, mendengarkan, dan berbicara, serta membantu mereka lebih percaya diri dalam berkomunikasi dalam konteks akademik maupun profesional.
2. Sertifikat Toefl</t>
  </si>
  <si>
    <t>1. Mou
2. Foto kegiatan
3. Sertifikat toefl</t>
  </si>
  <si>
    <t xml:space="preserve">1 hari (2023, September, 13)
</t>
  </si>
  <si>
    <t xml:space="preserve">Rabu,13 September 2023
</t>
  </si>
  <si>
    <t xml:space="preserve">Rabu, 3 Agustus 2022
</t>
  </si>
  <si>
    <t xml:space="preserve">2 hari (2022, Agustus, 3)
</t>
  </si>
  <si>
    <t xml:space="preserve">Rabu, 4 Agustus 2022
</t>
  </si>
  <si>
    <t>Provinsi Jawa Barat</t>
  </si>
  <si>
    <t>Thamvitya Mulniti School Thailand</t>
  </si>
  <si>
    <t>Mahasiswa mendapatkan
pengalaman langsung bekerja di lingkungan internasional yang beragam, serta membantu mereka memahami dinamika, budaya kerja, dan standar profesional di  negara lain, yang akan sangat berharga ketika mereka masuk ke dunia kerja global.</t>
  </si>
  <si>
    <t>2024 
(1 Semester)</t>
  </si>
  <si>
    <t>Penyegaran materi pembelajaran yang mana mahasiswa  mendapatkan materi baru yang mungkin tidak diajarkan di kurikulum reguler. Hadirnya dosen tamu membawa perspektif dan pendekatan berbeda, yang dapat memperkaya pemahaman mahasiswa</t>
  </si>
  <si>
    <t>1 Maret 2023</t>
  </si>
  <si>
    <t>Membantu dosen di IUQI Bogor memiliki panduan yang jelas tentang tema atau topik penelitian yang akan dikembangkan dalam jangka panjang, serta dengan adanya roadmap, dosen dapat lebih terfokus pada bidang penelitian tertentu yang relevan dengan keahlian mereka dan kebutuhan institusi.</t>
  </si>
  <si>
    <t>12 Agustus 2024</t>
  </si>
  <si>
    <t>Prof. Dr. Istiningsih, M.Pd.</t>
  </si>
  <si>
    <t>UIN Sunan Kalijaga Yogyakarta</t>
  </si>
  <si>
    <t>Pendidikan Agama Islam</t>
  </si>
  <si>
    <t>Pondok Modern Darussalam Bogor</t>
  </si>
  <si>
    <t>Teknologi Pembelajaran</t>
  </si>
  <si>
    <t>Sudah menjadi aturan baku bahwa pengukuran kepuasan dilakukan setiap akhir semester oleh mahasiswa melalui platform SEVIMA dan Google Form, di mana setiap mahasiswa diminta untuk memberikan umpan balik terkait berbagai aspek perkuliahan. Platform SEVIMA dan Google Form memungkinkan mahasiswa untuk mengisi survei secara online dengan akses yang mudah melalui perangkat mobile atau desktop, sehingga proses pengumpulan data dapat dilakukan secara efisien dan cepat. Di samping itu, setiap data yang terkumpul melalui platform ini secara otomatis terekam dan tersimpan dalam sistem manajemen data SEVIMA maupun Google Form.</t>
  </si>
  <si>
    <t>Aplikasi Ayo Ngaji</t>
  </si>
  <si>
    <t xml:space="preserve">Ayo Ngaji adalah sebuah aplikasi digital yang dirancang untuk membantu pengguna dalam mempelajari, membaca, dan menghafal Al-Qur'an serta ilmu-ilmu agama Islam lainnya. Aplikasi ini  memiliki berbagai fitur interaktif yang mendukung proses pembelajaran Al-Qur'an dan menyediakan fitur-fitur yang lain seperti doa harian, tahlil, maulid simtuduror dan lain sebagainnya.
</t>
  </si>
  <si>
    <t>Jamiah Islam Syekh Daud Al-Fathoni Thailand</t>
  </si>
  <si>
    <t xml:space="preserve">Pendampingan dan Pelatihan Penyusunan Karya Ilmiah Bagi Guru
</t>
  </si>
  <si>
    <t>Coaching Clinic dan Pendampingan Penyusunan Bahan Ajar</t>
  </si>
  <si>
    <t xml:space="preserve">1. MoU
2. Foto Kegiatan
3. Surat Keterangan
</t>
  </si>
  <si>
    <t xml:space="preserve">1. MoU
2. Foto Kegiatan
3. Surat Kesediaan
</t>
  </si>
  <si>
    <t xml:space="preserve">1. Surat MoU
2. Jadwal
3. Foto Kegiatan
</t>
  </si>
  <si>
    <t xml:space="preserve">Kerjasama dalam bidang keagamaan
</t>
  </si>
  <si>
    <t>Dr. Ria Rizki Agustini, M.Pd.</t>
  </si>
  <si>
    <t>Dr. Syamsul Rizal MZ, S.H.I., M.Pd.I</t>
  </si>
  <si>
    <t xml:space="preserve">LPM dalam hal ini perlu melakukan monitoring secara berkala terhadap efektivitas penggunaan instrumen dan melakukan evaluasi untuk peningkatan ke depannya.
</t>
  </si>
  <si>
    <t xml:space="preserve">Psikologi Pendidikan
</t>
  </si>
  <si>
    <t>13 Desember 2023</t>
  </si>
  <si>
    <t xml:space="preserve">Foto Kegiatan, Sertifikat Pemateri, Daftar Kehadiran 
</t>
  </si>
  <si>
    <t>Prof. Dr. Imas Kania Rahman, M.Pd.I.</t>
  </si>
  <si>
    <t>Dosen tamu di UIKA Bogor</t>
  </si>
  <si>
    <t>S1 Pendidikan Kewarganegaraan, S2 Manajemen Pendidikan Islam, S3 Manajemen Pendidikan Islam</t>
  </si>
  <si>
    <t>S1 UIN Sunan Gunung Djati Bandung, S2 Universitas Ibnu Khaldun Bogor</t>
  </si>
  <si>
    <t xml:space="preserve">Sosialisasi dan Penyuluhan dalam Bidang Pengabdian Kepada Masyarakat kepada Mahasiswa
</t>
  </si>
  <si>
    <t xml:space="preserve">1. Meningkatkan pemahaman mahasiswa  pada masalah-masalah yang membutuhkan solusi kreatif dan inovatif di dalam kegiatan masyarakat.
2. Membantu mahasiwa dalam mendapatkan informasi terkini mengenai program pembangunan daerah dan kebijakan pemerintah. Mahasiswa dapat memperoleh pengetahuan baru yang dapat mereka aplikasikan dalam kegiatan akademik maupun pengabdian masyarakat.
</t>
  </si>
  <si>
    <t xml:space="preserve">1. MoU
2. Foto Kegiatan Sosialisasi
</t>
  </si>
  <si>
    <t xml:space="preserve">Memberikan penyuluhan dan sosialisasi tentang pentingnya ilmu pengetahuan kepada santri dan siswa
</t>
  </si>
  <si>
    <t>1. Membantu santri dan siswa untuk menyadari betapa vitalnya pendidikan untuk pengembangan diri dan kehidupan yang lebih baik. Hal ini dapat memotivasi mereka untuk lebih giat belajar dan menghargai proses belajar mengajar.
2. Memberikan kesempatan kepada santri dan siswa untuk memperoleh wawasan baru yang mungkin tidak mereka temukan dalam lingkungan belajar formal. Serta membantu mereka mengenal berbagai disiplin ilmu dan relevansinya dalam kehidupan sehari-hari maupun masa depan.
3. Jurnal PkM</t>
  </si>
  <si>
    <t>1. Kolaborasi antara dosen dapat memungkinkan pertukaran ide, metode, dan pendekatan yang lebih beragam. Di samping itu dapat memperkaya penelitian, menghasilkan analisis yang lebih mendalam, dan meningkatkan kualitas hasil penelitian secara keseluruhan.
2. Jurnal SCOPUS Q4</t>
  </si>
  <si>
    <t>Prodi Manajemen Pendidikan Islam STAIT Yogyakarta</t>
  </si>
  <si>
    <t>1) Menyediakan tenaga pengajar/dosen di Pondok Pesantren Tarbiyatul Huda Bogor, 2) Mengirimkan dosen sebagai tenaga ahli untuk pengembangan SDM di Pondok Pesantren Tarbiyatul Huda Bogor</t>
  </si>
  <si>
    <t xml:space="preserve">1) Sumber Calon Mahasiswa, 2) Lokasi Praktikum Mahasiswa, 3) Memberikan peluang kepada dosen untuk memberikan pendampingan akademis </t>
  </si>
  <si>
    <t>1. Mahasiswa Magang/PLP Internasional
2. Visiting Lecture</t>
  </si>
  <si>
    <t>Bogor Daily</t>
  </si>
  <si>
    <t xml:space="preserve">1. Kolaborasi untuk memperluas jangkauan informasi akademik
2. Pengembangan keterampilan menulis bagi mahasiswa dan dosen di dunia media
</t>
  </si>
  <si>
    <t xml:space="preserve">1. MoU
2. Bukti Tulisan di Media Massa
</t>
  </si>
  <si>
    <t>Pengembangan Bahasa Arab bagi Mahasiswa</t>
  </si>
  <si>
    <t>1. MoU
2. Foto Kegiatan
3. Produk</t>
  </si>
  <si>
    <t>Dr. Ahmad Idhofi, S.Pd.I., M.Pd.I</t>
  </si>
  <si>
    <t xml:space="preserve">Ruang Rapat Gedung B, Institut Ummul Quro Al-Islami Bogor
</t>
  </si>
  <si>
    <t>√</t>
  </si>
  <si>
    <t>Komputer</t>
  </si>
  <si>
    <t>TV LCD</t>
  </si>
  <si>
    <t>Buku Referensi</t>
  </si>
  <si>
    <t>In Fokus/LCD</t>
  </si>
  <si>
    <t>Spidol</t>
  </si>
  <si>
    <t>Sound Portable</t>
  </si>
  <si>
    <t>Internet</t>
  </si>
  <si>
    <t>Aliran Listrik</t>
  </si>
  <si>
    <t>Penghapus</t>
  </si>
  <si>
    <t xml:space="preserve">Program studi harus secara berkala meninjau dan memperbarui kurikulum agar relevan dengan perkembangan industri atau dunia kerja. Selain itu, penting untuk memperkuat program magang atau kerjasama dengan industri guna meningkatkan keterlibatan praktis lulusan di dunia kerja.
</t>
  </si>
  <si>
    <t xml:space="preserve">Program studi perlu meningkatkan keterampilan komunikasi dengan mengadakan lebih banyak latihan presentasi, debat, dan diskusi terbuka dalam kelas. Peningkatan intensitas program soft skills yang melatih komunikasi efektif di lingkungan profesional juga diperlukan.
</t>
  </si>
  <si>
    <t xml:space="preserve">Program studi perlu memfasilitasi mahasiswa dalam upaya meningkatkan kemampuan berbahasa inggris. Misalnya dengan meningkatkan intensitas kursus bahasa Inggris, baik dari segi percakapan maupun penulisan. Selain itu, menyediakan kesempatan mengikuti ujian sertifikasi bahasa Inggris (TOEFL/IELTS) dan menawarkan kelas tambahan untuk mahasiswa yang kurang percaya diri dengan kemampuan bahasanya.
</t>
  </si>
  <si>
    <t>Program studi perlu mengadakan pelatihan yang lebih terfokus pada teknologi informasi terkini yang relevan dengan bidang pekerjaan lulusan. Program sertifikasi tambahan atau workshop tentang software dan alat-alat terbaru di industri juga bisa meningkatkan keterampilan mahasiswa.</t>
  </si>
  <si>
    <t xml:space="preserve">Dosen perlu memperbanyak proyek kolaboratif di berbagai mata kuliah dan memberikan kesempatan bagi mahasiswa untuk terlibat dalam kegiatan organisasi, proyek komunitas, atau kompetisi tim. Hal ini penting karena dapat s mengasah kemampuan interpersonal dan kolaborasi mahasiswa.
</t>
  </si>
  <si>
    <t xml:space="preserve">Meskipun tingkat kepuasan pengguna lulusan dalam aspek ini tinggi, program studi perlu memperkuat pendidikan karakter dengan menambahkan modul/modul praktis yang lebih relevan dengan dunia kerja, misalnya dalam hal interaksi dengan berbagai pihak (stakeholders). Selain itu, pengadaan seminar atau lokakarya khusus mengenai etika profesi juga sangat penting, serta integrasi etika dalam tugas-tugas berbasis kasus nyata juga sangat perlu diimplementasikan.
</t>
  </si>
  <si>
    <t>Kerajinan Tangan Ecoprint</t>
  </si>
  <si>
    <t>Buku ajar untuk Guru PAI dan sekarang digunakan di SMP Al-Ittihadiyah Bogor</t>
  </si>
  <si>
    <t xml:space="preserve">Dokumen yang berisi panduan resmi yang digunakan oleh lembaga PAUD Rainbow Kids Cibungbulang untuk mengelola dan mengembangkan program pembelajaran bagi anak-anak usia dini. </t>
  </si>
  <si>
    <t>Kerajinan ecoprint berbasis bahan alami untuk pengembangan produk ramah lingkungan yang digunakan oleh masyarakat Ciapus</t>
  </si>
  <si>
    <t>Muchamad Arif Kurniawan, S.Hum., M.Pd.
(Mahasiswa)</t>
  </si>
  <si>
    <t>1. Program Studi mendapatkan akses untuk melakukan penelitian 
2. Hubungan timbal balik dosen kepada pesantren untuk melakukan pendampingan dan pelatihan yang berkaitan dengan penelitian bagi guru -guru di pesantren modern Darussalam Bogor</t>
  </si>
  <si>
    <t>Program Studi mendapatkan akses untuk melakukan penelitian</t>
  </si>
  <si>
    <t xml:space="preserve">1. Memberikan syiar agama Islam untuk meningkatkan ghirah keagamaan masyarakat
</t>
  </si>
  <si>
    <t xml:space="preserve">1. Bank Mini
2. Pelayananan Administrasi Keuangan 
</t>
  </si>
  <si>
    <t xml:space="preserve">1. Membantu institusi untuk meningkatkan eksposur publik melalui liputan berbagai kegiatan akademik, penelitian, dan prestasi mahasiswa. Di samping itu, membantu meningkatkan citra kampus dan menarik minat calon mahasiswa serta mitra industri.
2. Membantu institusi dapat menyebarkan informasi penting terkait program studi, seminar, konferensi, dan kegiatan akademik lainnya secara lebih luas melalui jaringan media massa.
</t>
  </si>
  <si>
    <t>Memberikan banyak wawasan berharga mengenai pengelolaan perpustakaan yang lebih modern dan efisien. Selama kunjungan, peserta diperkenalkan dengan berbagai sistem manajemen perpustakaan yang diterapkan, seperti penggunaan teknologi otomasi perpustakaan dalam katalogisasi, sirkulasi buku, dan peminjaman berbasis digital.</t>
  </si>
  <si>
    <t>1. Jurnal maupun skripsi mahasiswa
2. Guru-guru di pesantren mendapatkan peningkatan kapasitas keilmuan terkait penulisan karya ilmiah.</t>
  </si>
  <si>
    <t>CV Suka Nulis</t>
  </si>
  <si>
    <t xml:space="preserve">UQI 140, MPQ 111, MPQI 245, MPQ 212, MPQ 350
</t>
  </si>
  <si>
    <t xml:space="preserve">Buku ini membahas mekanisme dan tata kelola yang diperlukan untuk memastikan bahwa pesantren, sebagai salah satu lembaga pendidikan Islam tertua di Indonesia, dapat mempertahankan dan meningkatkan mutu pendidikannya. Buku ini berfokus pada penerapan sistem penjaminan mutu (quality assurance) yang berkelanjutan di pesantren, dengan tujuan agar lembaga ini mampu menghadapi tantangan modernisasi pendidikan tanpa meninggalkan nilai-nilai tradisional yang menjadi ciri khasnya.
</t>
  </si>
  <si>
    <t>Universitas Islam 45 Bekasi</t>
  </si>
  <si>
    <t xml:space="preserve">Penyuluhan dan Sosialisasi tentang literasi digital
</t>
  </si>
  <si>
    <t>Pemerintahan Daerah Kabupaten Bogor 
(Bappedalitbang Kabupaten Bogor)</t>
  </si>
  <si>
    <t>23 Mei 2023</t>
  </si>
  <si>
    <t>Manajemen Pembinaan Santri Melalui Kegiatan Organisasi ISPA Di Pondok Modern Ummul Quro Al-Islami Leuwiliang Bogor</t>
  </si>
  <si>
    <t>PENGARUH METODE MENGAJAR GURU TERHADAP MINAT BELAJAR SISWA KELAS VII PUTRI DI MTs UMMUL QURO AL-ISLAMI BOGOR</t>
  </si>
  <si>
    <t>Studi Eksploratif; Model Kecerdasan Kepemimpinan Digital Pada Layanan Pendidikan Vokasi Di Perguruan Tinggi Islam</t>
  </si>
  <si>
    <t>Penerapan Media Konseling Berbasis Digital Untuk Mencegah  dan Menangani Kasus Pelecehan Seksual Pada Perguruan Tinggi  Di Wilayah Indonesia</t>
  </si>
  <si>
    <t>Manajemen Kurikulum Dalam Meningkatkan Mutu Lulusan Di TK Islam Al-Fath Leuwiliang Bogor</t>
  </si>
  <si>
    <t>Kebijakan Pesantren dalam Pendampingan dan Pemberdayaan Perempuan Korban Kekerasan (Studi Kasus di Pondok Pesantren Al-Hidayat Magelang)</t>
  </si>
  <si>
    <t>Transformasi Budaya Kepemimpinaan dalam Kegiatan Keagamaan Berdasarkan Aswaja</t>
  </si>
  <si>
    <t>Kyai dan Fenomena Patriarki Sosial Keagamaan (Analisis Konstruk Semantik Makna Al-Rijāl dan An-Nisā dalam Al-Qur’an</t>
  </si>
  <si>
    <t>MEMBACA INTENSIF MENGGUNAKAN MEDIA TEKS EKSPOSISI DALAM MENINGKATKAN KEMAMPUAN BERPIKIR KRITIS SISWA MIN 2 KABUPATEN BOGOR</t>
  </si>
  <si>
    <t>METODE INTERVENSI HYPNOTEACHING PADA MINAT MEMBACA TEKS CERITA DI MIN 1 KABUPATEN BOGOR</t>
  </si>
  <si>
    <t>Pembinaan Self Management Dalam Meningkatkan Kedisiplinan Siswa SMK Statika Leuwiliang Bogor</t>
  </si>
  <si>
    <t>Pemberdayaan Masyarakat Melalui Pola Pendekatan Manajemen Berbasis Madrasah (MBM) dalam Meningkatkan Kecerdasan Emosional (EQ)</t>
  </si>
  <si>
    <t>Pendampingan Psikologis Remaja Korban Pelecehan Seksual Melalui Aplikasi E -Counseling Islamic Teraphy (CIT)</t>
  </si>
  <si>
    <t>1. Meningkatkan kualitas akademik dan memperkaya lingkungan penelitian
2. Menjadi reviewer bersama</t>
  </si>
  <si>
    <t>Assistance in the Formulation and Preparation of the Curriculum at Bimba Rainbow Kids Al-Ghifary Cibungbulang Bogor</t>
  </si>
  <si>
    <t>Praktek Penyelenggaraan Seminar Pendidikan Mahasiswa</t>
  </si>
  <si>
    <t xml:space="preserve">Millahtul Latifah, S.Ag., M.Pd.
</t>
  </si>
  <si>
    <t>Muhammad Fazril</t>
  </si>
  <si>
    <t>Beasiswa Pancakarsa</t>
  </si>
  <si>
    <t>Putri Nuraeni</t>
  </si>
  <si>
    <t>Bukti Dokumen/Aplikasi</t>
  </si>
  <si>
    <t xml:space="preserve">Aplikasi Pendampingan Psikologis Korban Kekerasan Seksual (E-Counseling Islamic Therapy) adalah sebuah konsep layanan berbasis digital yang bertujuan memberikan dukungan psikologis dan spiritual bagi korban kekerasan seksual. Aplikasi ini mengombinasikan pendekatan psikoterapi dengan nilai-nilai Islam, sehingga diharapkan dapat membantu korban dari segi mental, emosional, serta spiritual.
</t>
  </si>
  <si>
    <t xml:space="preserve">Aplikasi Pendampingan Psikologis Korban Kekerasan Seksual, Electronic- Counseling Islamic Therapy (E-CIT)
</t>
  </si>
  <si>
    <t>Bukti Produk</t>
  </si>
  <si>
    <t>Bukti Produk/Aplikasi</t>
  </si>
  <si>
    <t>Bendahara Daerah Himmapsi</t>
  </si>
  <si>
    <t>22 Desember 2023</t>
  </si>
  <si>
    <t>Tafsir Tarbawi, Manajemen Pendidikan, Manajemen Pesantren</t>
  </si>
  <si>
    <t>Manajemen Pendidikan, Metodologi Penelitian Kualitatif, Teknik Penulisan Skripsi</t>
  </si>
  <si>
    <t>UQI 103, FTQ 213, MPQ 140</t>
  </si>
  <si>
    <t>MPQ 335, MPQ 242, FTQ 213, MPQ 247, UQI 363</t>
  </si>
  <si>
    <t>Millahtul Latifah, S.Ag., M.Pd.</t>
  </si>
  <si>
    <t xml:space="preserve">Speaking for General Communication, Manajemen Peserta Didik, Manajemen Perpustakaan, Manajemen Perkantoran dan Kearsipan
</t>
  </si>
  <si>
    <t>Kepemimpinan Pendidikan Islam, Manajemen Kelas, 
Manajemen Madrasah</t>
  </si>
  <si>
    <t>Tauhid Aswaja, Publikasi Ilmiah, 
Supervisi Pendidikan Islam</t>
  </si>
  <si>
    <t>Hadist Tarbawi, Manajemen Madrasah, Supervisi Pendidikan Islam</t>
  </si>
  <si>
    <t>FTQ 317, MPQ 330</t>
  </si>
  <si>
    <t>MPQ 450, MPQ 244, MPQ 330</t>
  </si>
  <si>
    <t>UQI 491, UQI 100,  MPQ 216</t>
  </si>
  <si>
    <t xml:space="preserve">Mempermudah mahasiswa dan dosen dalam transaksi keuangan (Pembayaran semester dan penggajian dosen)
</t>
  </si>
  <si>
    <t xml:space="preserve">Sosialisasi dan Penyuluhan Program Pemerintah
</t>
  </si>
  <si>
    <t>Workshop Penyusunan Perangkat Pembelajaran</t>
  </si>
  <si>
    <t>1. Surat MoU
2. Surat Kesediaan
3. Foto Kegiatan</t>
  </si>
  <si>
    <t>Guru dapat meningkatkan pemahaman mereka tentang bagaimana merancang perangkat pembelajaran yang efektif, termasuk silabus, RPP (Rencana Pelaksanaan Pembelajaran), dan bahan ajar. Di samping itu, membantu guru menyesuaikan materi dengan kebutuhan siswa.</t>
  </si>
  <si>
    <t>SMK Statika Bogor</t>
  </si>
  <si>
    <t>Pembinaan Self Management Dalam Meningkatkan Kedisiplinan Siswa SMK  Statika Leuwiliang Bogor</t>
  </si>
  <si>
    <t>1. Siswa belajar mengenali kekuatan dan kelemahan diri, sehingga mereka dapat lebih memahami tanggung jawab mereka dalam menjalankan tugas dan kewajiban, termasuk disiplin di sekolah.
2. Melalui pembinaan self-management, siswa dilatih untuk mengelola emosi, keinginan, dan godaan yang bisa mengganggu proses belajar dan kedisiplinan mereka, seperti terlambat datang ke sekolah atau menunda tugas.
3. Jurnal PkM</t>
  </si>
  <si>
    <t>1. Dokumen MoU
2. Foto Kegiatan
3. Jurnal PkM</t>
  </si>
  <si>
    <t>SMK Negeri 3 Leuwiliang</t>
  </si>
  <si>
    <t>Pengembangan motivasi dan karakter kepada siswa/i SMK Negeri 1 Leuwiliang</t>
  </si>
  <si>
    <t>1. Dokumen MoU
2. Foto Kegiatan
3. Surat Undangan</t>
  </si>
  <si>
    <t>SMK Bumi Sejahtera</t>
  </si>
  <si>
    <t>Pengembangan motivasi belajar kepada siswa</t>
  </si>
  <si>
    <t>Membantu siswa mengembangkan karakter yang positif, seperti disiplin, tanggung jawab, kejujuran, dan kemandirian. Tentu ini sangat penting untuk pembentukan kepribadian mereka, baik di lingkungan sekolah maupun di kehidupan sehari-hari.</t>
  </si>
  <si>
    <t>membantu
siswa untuk lebih termotivasi dalam belajar. Mereka akan lebih memahami pentingnya pendidikan untuk mencapai tujuan hidup mereka, sehingga lebih giat dalam belajar.</t>
  </si>
  <si>
    <t xml:space="preserve">1. Dokumen MoU
2. Foto Kegiatan
3. Surat Undangan
</t>
  </si>
  <si>
    <t xml:space="preserve">2023 (1 Semester)
</t>
  </si>
  <si>
    <t xml:space="preserve">2022 (1 Semester)
</t>
  </si>
  <si>
    <t>Meningkatkan kesadaran siswa bagaimana menggunakan teknologi dengan bijak, termasuk perangkat lunak, aplikasi, dan internet. Ini penting untuk mendukung pembelajaran dan aktivitas sehari-hari.</t>
  </si>
  <si>
    <t xml:space="preserve">Workshop Konsolidasi SDM Sistem Penjaminan Mutu </t>
  </si>
  <si>
    <t>1. Workshop ini membantu meningkatkan kompetensi sumber daya manusia (SDM) di pesantren, terutama dalam hal pengelolaan sistem penjaminan mutu. Peserta akan memahami standar dan prosedur yang diperlukan untuk menjaga kualitas pendidikan dan manajemen di pesantren.
2. Untuk memperkuat implementasi sistem penjaminan mutu di pesantren, sehingga kegiatan pendidikan dan pembinaan dapat dilakukan secara lebih sistematis, terukur, dan berkelanjutan.</t>
  </si>
  <si>
    <t>1. Mou
2. Foto Kegiatan</t>
  </si>
  <si>
    <t xml:space="preserve">Membantu institusi untuk mengidentifikasi dan mempelajari praktik-praktik terbaik dari institusi lain yang lebih maju. Hal ini memungkinkan lembaga untuk mengadopsi metode yang terbukti efektif dalam meningkatkan tata kelola dan proses operasional.
</t>
  </si>
  <si>
    <t xml:space="preserve">2023 (1 Hari)
</t>
  </si>
  <si>
    <t>Private School Association Kashmir, India</t>
  </si>
  <si>
    <t xml:space="preserve">Pengembangan Institusi Melalui Tridharma Perguruan Tinggi
</t>
  </si>
  <si>
    <t xml:space="preserve">Perguruan tinggi mampu berkontribusi terhadap pengembangan ilmu pengetahuan dan teknologi. Penelitian yang inovatif juga membuka peluang untuk kolaborasi dengan industri dan pemerintah, sekaligus meningkatkan reputasi institusi secara nasional maupun internasional.
</t>
  </si>
  <si>
    <t xml:space="preserve">2024 (1 Semester)
</t>
  </si>
  <si>
    <t>15 Februari 2024</t>
  </si>
  <si>
    <t>7 Juni 2023</t>
  </si>
  <si>
    <t>Bukti produk</t>
  </si>
  <si>
    <t>Foto Kegiatan, Undangan, Fliyer</t>
  </si>
  <si>
    <t>Buku Referensi dengan Judul Pendidikan Ahklak (Analisis Pemikiran Buya Hamka)</t>
  </si>
  <si>
    <t>Laporan Hibah Penelitian "Kebijakan Pesantren dalam Pendampingan dan Pemberdayaan Perempuan Korban Kekerasan Pada Perempuan: Studi Kasus di Pesantren Al-Hidayat Magelang</t>
  </si>
  <si>
    <t>Fuad Ahmad Riva'I, S.Th.I., M.Pd.I, Muchamad Arif Kurniawan, S.Hum., M.Pd., Dr. Rahmawati Alwi, M.Pd.</t>
  </si>
  <si>
    <t>Pemateri Seminar dengan Judul "Penguatan Manajemen Kelas untuk Meningkatkan Efektifitas Belajar Mengajar</t>
  </si>
  <si>
    <t>Pemateri Seminar Pendidikan di Ma'had Tahfiz Al-Fadhni Malaysia</t>
  </si>
  <si>
    <t>Ewan Institute Yordania</t>
  </si>
  <si>
    <t>Tim Dosen Institut Ummul Quro Al-Islami Bogor</t>
  </si>
  <si>
    <t>Buku Panduan Kuliah Kerja Nyata Institut Ummul Quro Al-Islami Bogor</t>
  </si>
  <si>
    <t>Panduan Pengenalan Lapangan Pendidikan Dan
Magang Institut Ummul Quro Al-Islami Bogor</t>
  </si>
  <si>
    <t>Dosen-Dosen Tetap Institut Ummul Quro Al-Islami Bogor</t>
  </si>
  <si>
    <t xml:space="preserve">Meningkatkan pemahaman mahasiswa tentang berbagai strategi dalam mengatur waktu, mengelola perilaku siswa, dan menjaga keterlibatan siswa dalam pembelajaran, yang dapat mereka terapkan dalam praktik mengajar.
</t>
  </si>
  <si>
    <t>Laporan Observasi</t>
  </si>
  <si>
    <t>Memberikan pemahaman yang lebih mendalam bagi mahasiswa mengenai bagaimana perpustakaan dikelola. Hal ini mencakup aspek pengelolaan koleksi, layanan kepada pengguna, serta pemanfaatan teknologi informasi.</t>
  </si>
  <si>
    <t>Bukti Dokumentasi</t>
  </si>
  <si>
    <t>Laporan Pertanggungjawaban Kegiatan</t>
  </si>
  <si>
    <t>1. Mahasiswa akan belajar tentang perencanaan, koordinasi, dan pelaksanaan acara, yang meliputi pengelolaan waktu, pembagian tugas, dan pengambilan keputusan.
2. Dengan terlibat dalam penyelenggaraan seminar, mahasiswa dilatih untuk berkomunikasi secara efektif, baik secara lisan maupun tulisan, termasuk presentasi publik dan komunikasi interpersonal dengan pembicara, peserta, maupun tim kerja.</t>
  </si>
  <si>
    <t>Juara 3 Inovasi Desa (Pembuatan Lilin dari Jelantah)</t>
  </si>
  <si>
    <t>Juara 2 MTQ Kabupaten Bogor</t>
  </si>
  <si>
    <t>19 Agustus 2024</t>
  </si>
  <si>
    <t>Putri Khoerunnisa</t>
  </si>
  <si>
    <t>Diaspora Kabupaten Bogor</t>
  </si>
  <si>
    <t>Pemberian Beasiswa Pancakarsa Bagi Mahasiswa Berprestasi</t>
  </si>
  <si>
    <t xml:space="preserve">Beasiswa Pancakarsa memberikan dukungan finansial yang dapat membantu mahasiswa untuk fokus pada prestasi akademik mereka tanpa khawatir dengan biaya pendidikan. Mahasiswa dapat mengalokasikan lebih banyak waktu untuk belajar, penelitian, dan pengembangan diri, yang pada akhirnya meningkatkan kualitas pendidikan mereka.
</t>
  </si>
  <si>
    <t xml:space="preserve">1. MoU
2. Dokumen Mahasiswa Penerima Beasiswa
</t>
  </si>
  <si>
    <t>BNI</t>
  </si>
  <si>
    <t>Pelatihan AMI</t>
  </si>
  <si>
    <t xml:space="preserve">Penguatan Program Studi Manajemen Pendidikan Islam Akreditasi Nasional dan Internasional
</t>
  </si>
  <si>
    <t xml:space="preserve">Zoom Meeting
</t>
  </si>
  <si>
    <t xml:space="preserve">Universitas Darunnajah Jakarta
</t>
  </si>
  <si>
    <t xml:space="preserve">Penyusunan Roadmap Penelitian dan Pengabdian Bagi Dosen di Lingkungan IUQI Bogor
</t>
  </si>
  <si>
    <t xml:space="preserve">Workshop Sinkronisasi Kurikulum Program Studi Mengacu Outcame Based Education
</t>
  </si>
  <si>
    <t xml:space="preserve">Hotel Sahid Yogyakarta
</t>
  </si>
  <si>
    <t>30 Oktober 2023</t>
  </si>
  <si>
    <t>Pengembangan Kurikulum Pelatihan Keagamaan Berbasis E-Learning/Pola Baru I</t>
  </si>
  <si>
    <t>5 Februari 2021</t>
  </si>
  <si>
    <t xml:space="preserve">The Sahira Hotel Bogor
</t>
  </si>
  <si>
    <t>Kiat Tembus dan Bedah Jurnal Terindeks Scopus dan Sinta</t>
  </si>
  <si>
    <t>9 Juli 2021</t>
  </si>
  <si>
    <t xml:space="preserve">Dengan melakukan observasi langsung, mahasiswa dapat menghubungkan teori yang dipelajari di kelas dengan praktik nyata di lapangan. Hal Ini meningkatkan pemahaman mereka terhadap konsep yang diajarkan.
</t>
  </si>
  <si>
    <t>Pengembangan Kurikulum</t>
  </si>
  <si>
    <t xml:space="preserve">KKM Internasional
</t>
  </si>
  <si>
    <t>KKM Internasional memberi mahasiswa pengalaman praktis dalam konteks global, sehingga mereka bisa menerapkan teori yang dipelajari di lingkungan yang berbeda, menghadapi tantangan yang baru, dan memecahkan masalah di tingkat internasional.</t>
  </si>
  <si>
    <t xml:space="preserve">2023 (1 semester)
</t>
  </si>
  <si>
    <t>9684/SK/BAN-PT/Akred/S/VII/2021</t>
  </si>
  <si>
    <t>ERS Institute, Rusia</t>
  </si>
  <si>
    <t>1. Kolaborasi antara dosen dapat memungkinkan pertukaran ide, metode, dan pendekatan yang lebih beragam. Di samping itu dapat memperkaya penelitian, menghasilkan analisis yang lebih mendalam, dan meningkatkan kualitas hasil penelitian secara keseluruhan.
2. Jurnal Terakreditasi Sinta 2</t>
  </si>
  <si>
    <t xml:space="preserve">1. Kolaborasi antara dosen dapat memungkinkan pertukaran ide, metode, dan pendekatan yang lebih beragam. Di samping itu dapat memperkaya penelitian, menghasilkan analisis yang lebih mendalam, dan meningkatkan kualitas hasil penelitian secara keseluruhan.
2. Publikasi Jurnal Terakreditasi Sinta
</t>
  </si>
  <si>
    <t>1. Kolaborasi antara dosen dapat memungkinkan pertukaran ide, metode, dan pendekatan yang lebih beragam. Di samping itu dapat memperkaya penelitian, menghasilkan analisis yang lebih mendalam, dan meningkatkan kualitas hasil penelitian secara keseluruhan.
2. Publikasi di Jurnal Terakreditasi
3. Reviewer bersama</t>
  </si>
  <si>
    <t xml:space="preserve">Pelatihan Pemutakhiran Kurikulum Berdasarkan Tinjauan: Kerangka
Kualifikasi Nasional Indonesia, Outcome Based Education dan
Permendikbudristek Nomor 53 Tahun 2023 (SN Dikti dan MBKM)
</t>
  </si>
  <si>
    <t xml:space="preserve">Zoom Meeting
</t>
  </si>
  <si>
    <t>27 Oktober 2023</t>
  </si>
  <si>
    <t xml:space="preserve">1. Meningkatkan pemahaman dosen terkait prinsip-prinsip dasar OBE, termasuk bagaimana merancang kurikulum yang berfokus pada hasil belajar yang diharapkan dari siswa.
2. Membantu dosen mengembangkan keterampilan dalam merancang dan mengimplementasikan kurikulum yang relevan dan sesuai dengan kebutuhan industri dan dunia kerja, sehingga lulusan memiliki kompetensi yang siap diterapkan.
</t>
  </si>
  <si>
    <t>Workshop ini memberikan panduan praktis dan strategi untuk meningkatkan kualitas akademik, administrasi, dan layanan pendukung dalam rangka memenuhi standar akreditasi nasional dan internasional.</t>
  </si>
  <si>
    <t>18 Juni 2023</t>
  </si>
  <si>
    <t>Melalui pelatihan berbasis e-learning, dosen akan terbiasa dengan penggunaan teknologi dan platform digital, yang akan meningkatkan keterampilan literasi digital mereka.</t>
  </si>
  <si>
    <t>pelatihan penyusunan Laporan Kinerja Program Studi (LKPS) dan Laporan Evaluasi Diri (LED)</t>
  </si>
  <si>
    <t>16 Januari 2020</t>
  </si>
  <si>
    <t xml:space="preserve">Dengan mengikuti pelatihan, dosen dapat menyusun LKPS dan LED yang lebih komprehensif, sistematis, dan sesuai dengan pedoman. Tentu hal ini juga dapat meningkatkan kualitas laporan.
</t>
  </si>
  <si>
    <t xml:space="preserve">Berkolaborasi melalui tridharma perguruan tinggi untuk mewujudkan institusi yang unggul dengan mengedepankan ilmu pengetahuan 
</t>
  </si>
  <si>
    <t xml:space="preserve">Pengembangan program studi Melalui Tridharma Perguruan Tinggi
</t>
  </si>
  <si>
    <t xml:space="preserve">Program Studi MPI Universitas Djuanda </t>
  </si>
  <si>
    <t>Dana Kemahasiswaan</t>
  </si>
  <si>
    <t>Praktikum Kegiatan Akhir Mahasiswa</t>
  </si>
  <si>
    <t>Beasiswa Kabupaten Bogor (Pancakarsa)</t>
  </si>
  <si>
    <t>Anggaran pembangunan</t>
  </si>
  <si>
    <t>Muassasah At-Thaqofah, Thailand</t>
  </si>
  <si>
    <t>Mahasiswa PLP/Magang Internasional</t>
  </si>
  <si>
    <t xml:space="preserve">2020 (1 Semester)
</t>
  </si>
  <si>
    <t>Bench Marking dan Pengembangan Tata Kelola Institusi/Pembukaan Program Pascasarjana S2 Manajemen Pendidikan Islam</t>
  </si>
  <si>
    <t>M. Asep Mi'roz</t>
  </si>
  <si>
    <t>5 Juli 2024</t>
  </si>
  <si>
    <t>Seminar Literasi Bersama Perpustakaan keliling (Pusling)</t>
  </si>
  <si>
    <t>Terpilih menjadi peserta pelatihan dari kesbangpol</t>
  </si>
  <si>
    <t>3 Oktober 2024</t>
  </si>
  <si>
    <t>Keteladanan dan Prestasi Terbaik Tingkat Kabupaten Bogor</t>
  </si>
  <si>
    <t>KKM Internasional</t>
  </si>
  <si>
    <t xml:space="preserve">2020 (1 semester)
</t>
  </si>
  <si>
    <t xml:space="preserve">2021 (Setiap Bulan)
</t>
  </si>
  <si>
    <t xml:space="preserve">2024 (1 Hari)
</t>
  </si>
  <si>
    <t>2020 (2 Hari)</t>
  </si>
  <si>
    <t>26 Oktober 2021</t>
  </si>
  <si>
    <t>Pondok Pesantren Tahfiz Al-Fadhni Malaysia</t>
  </si>
  <si>
    <t>1. MoU
2. Kegiatan</t>
  </si>
  <si>
    <t>2023 (1 Semster)</t>
  </si>
  <si>
    <t>1. Program Studi Mendapatkan akses untuk melakukan penelitian
2. Program Studi Mendapatkan Data dan Partisipasi dalam Penelitian Bidang Manajemen Pendidikan</t>
  </si>
  <si>
    <t xml:space="preserve">1. Kolaborasi dengan lembaga mitra memberikan peluang bagi pengembangan jaringan profesional, yang dapat mendukung keberlanjutan penelitian di masa depan.
2. Terlibatnya mahasiswa dan dosen dalam penelitian ini akan memberikan pengalaman praktis, meningkatkan kompetensi akademik dan profesional.
3. Output Jurnal Sinta 5
</t>
  </si>
  <si>
    <t xml:space="preserve">1. MoU
2. Bukti Hasil Penelitian
</t>
  </si>
  <si>
    <t>1. Kolaborasi antara dosen dapat memungkinkan pertukaran ide, metode, dan pendekatan yang lebih beragam. Di samping itu dapat memperkaya penelitian, menghasilkan analisis yang lebih mendalam, dan meningkatkan kualitas hasil penelitian secara keseluruhan.
2. Jurnal Sinta 4</t>
  </si>
  <si>
    <t>Prodi MPI UIN Sunan Gunung Djati Bandung</t>
  </si>
  <si>
    <t>Kolaborasi Penelitian Antar Dosen</t>
  </si>
  <si>
    <t>1. MoU
2. Bukti Kolaborasi Penelitian</t>
  </si>
  <si>
    <t>1. Kolaborasi antara dosen dapat memungkinkan pertukaran ide, metode, dan pendekatan yang lebih beragam. Di samping itu dapat memperkaya penelitian, menghasilkan analisis yang lebih mendalam, dan meningkatkan kualitas hasil penelitian secara keseluruhan.
2. Jurnal terakreditasi sinta</t>
  </si>
  <si>
    <t>2023 (1 Hari)</t>
  </si>
  <si>
    <t xml:space="preserve">2021 (1 Semester)
</t>
  </si>
  <si>
    <t xml:space="preserve">2024 (3 Bulan)
</t>
  </si>
  <si>
    <t>Buku ini berisi tentang materi pembelajaran grammar bahasa inggris yang dikemas dengan sederhana dan sekarang diadopsi dan digunakan sebagai bahan ajar pembelajaran bahasa inggris untuk santri di Pesantren Tarbiyatul Huda Bogor. Di samping itu buku ini merupakan buku best seller di gramedia</t>
  </si>
  <si>
    <t>Dr. Muh. Abrar, M.Hum.</t>
  </si>
  <si>
    <t>Dr. Imronudin, M.Pd.</t>
  </si>
  <si>
    <t>S1 UIN Alaudin Makassar, S2 UIN Alaudin Makassar, S3 UIN Syarif Hidayatullah Jakarta</t>
  </si>
  <si>
    <t>S1 Bahasa dan Sastra Arab, S2 Bahasa dan Sastra Arab, S3 Bahasa dan Sastra Arab</t>
  </si>
  <si>
    <t>Gugun Gunawan, M.Pd.</t>
  </si>
  <si>
    <t>S1 Universitas Ibnu Khaldun Bogor, S2 Universitas Indraprasta PGRI</t>
  </si>
  <si>
    <t>Dr. Ahmad Idhofi, M.Pd.I.</t>
  </si>
  <si>
    <t>Pemateri di Seminar Internasional</t>
  </si>
  <si>
    <t>Reviewer Jurnal Beujroh</t>
  </si>
  <si>
    <t>Field Study di Pesantren Mafazah</t>
  </si>
  <si>
    <t>Pesantren Darul Fallah menggabungkan pendidikan formal dengan pelatihan kewirausahaan berbasis pertanian. Mahasiswa bisa belajar bagaimana sistem pendidikan seperti ini dapat diterapkan dalam menciptakan generasi wirausaha yang tidak hanya memiliki pengetahuan teori, tetapi juga keterampilan praktis di lapangan.</t>
  </si>
  <si>
    <t xml:space="preserve">Lokakarya ke Pesantren Pertanian Darul Fallah Bogor untuk Belajar Kewirausahaan
</t>
  </si>
  <si>
    <t>Kuliah Umum Bahasa Arab</t>
  </si>
  <si>
    <t>Membantu mahasiswa mengembangkan keterampilan berbahasa Arab, baik secara lisan maupun tulisan</t>
  </si>
  <si>
    <t>Kegiatan Kalam (Kajian Malam)</t>
  </si>
  <si>
    <t>Seminar Internasional Fintech</t>
  </si>
  <si>
    <t>Seminar ini menjadi platform untuk memperoleh informasi terbaru tentang perkembangan dan tren terkini dalam industri fintech, termasuk teknologi terbaru, regulasi, dan praktik terbaik. Mahasiswa akan mendapatkan wawasan mendalam tentang bagaimana fintech memengaruhi dunia keuangan.</t>
  </si>
  <si>
    <t>Memperkenalkan mahasiswa pada berbagai aspek keilmuan dalam Islam, termasuk ilmu hadis, ilmu fiqh, dan sejarah Islam. Kajian ini bukan hanya menjelaskan hadis, tetapi juga memberikan wawasan kepada mahasiswa tentang pandangan ulama klasik mengenai berbagai isu teologis dan hukum.</t>
  </si>
  <si>
    <t xml:space="preserve">Reviewer Jurnal Al-Fahim </t>
  </si>
  <si>
    <t>13/01/1989</t>
  </si>
  <si>
    <t>17/08/1988</t>
  </si>
  <si>
    <t>Siaran Radio di RRI</t>
  </si>
  <si>
    <t>Konsultan Pendidikan di SDI Ibnu Miskawaih</t>
  </si>
  <si>
    <t>Sebagai Penulis Terpilih</t>
  </si>
  <si>
    <t>8 Juni 2024</t>
  </si>
  <si>
    <t>Sebagai Penulis Terbaik</t>
  </si>
  <si>
    <t>Dr. Muh. Abrar, M.Hum</t>
  </si>
  <si>
    <t>Buku Klasifikasi Semantik Bahasa Arab</t>
  </si>
  <si>
    <t>Laporan Penelitian Pengembangan Instrumen Keterampilan Proses Sains Dengan Desain Pembelajaran Berdiferensiasi Di Tingkat Sekolah Dasar</t>
  </si>
  <si>
    <t>Buku Peningkatan Kinerja Guru Tinjauan Dari Dimensi Penguatan Pemberdayaan Guru, Kompetensi Pedagogik dan Motivasi Berprestasi</t>
  </si>
  <si>
    <t>بلاغة القصر فى علم المعانى</t>
  </si>
  <si>
    <t>Buku Kontroversi Bacaan Al-Qur’an Langgam Nusantara (Studi Fonologi Bahasa Arab Segmental Dan Suprasegmental)</t>
  </si>
  <si>
    <t>S1 Institut Pertanian Bogor, S2 Universitas Indraprasta PGRI</t>
  </si>
  <si>
    <t>S1 Bahasa Inggris, S2 Bahasa Inggris</t>
  </si>
  <si>
    <t>S1 Pertanian, S2 Matematika IPA</t>
  </si>
  <si>
    <t>Siti Aisah, S.P., M.Pd.</t>
  </si>
  <si>
    <t>13/11/1974</t>
  </si>
  <si>
    <t>Pemateri di Seminar Implementasi Kurikulum Merdeka di MI</t>
  </si>
  <si>
    <t>Sertifikat Pemateri</t>
  </si>
  <si>
    <t>Proses studi S3</t>
  </si>
  <si>
    <t xml:space="preserve">Universitas Negeri Jakarta
</t>
  </si>
  <si>
    <t xml:space="preserve">Universitas PTIQ Jakarta
</t>
  </si>
  <si>
    <t xml:space="preserve">Meningkatkan  kapasitas keilmuwan dosen 
</t>
  </si>
  <si>
    <t>Seminar Nasional Eksistensi ITC Kampus di Era Digital</t>
  </si>
  <si>
    <t>Dosen akan memperoleh wawasan mendalam tentang tren dan perkembangan teknologi informasi dan komunikasi (ITC) yang relevan dalam konteks pendidikan. Hal ini akan membantu dosen memahami bagaimana teknologi digital dapat diintegrasikan ke dalam proses pembelajaran.</t>
  </si>
  <si>
    <t xml:space="preserve">Seminar Nasional Transformasi Pendidikan di Era Digital Berbasis Kolaboratif dan Interaktif
</t>
  </si>
  <si>
    <t>24 Januari 2024</t>
  </si>
  <si>
    <t>Dosen akan memahami bagaimana teknologi digital mengubah cara belajar dan mengajar, serta bagaimana memanfaatkannya secara efektif dalam kegiatan pembelajaran.</t>
  </si>
  <si>
    <t xml:space="preserve">Nurodin, S.Kom., MA. </t>
  </si>
  <si>
    <t>Bimbingan dan Konseling Islam</t>
  </si>
  <si>
    <t>Pendidikan Dasar</t>
  </si>
  <si>
    <t xml:space="preserve">Bimbingan dan Konseling Islam
</t>
  </si>
  <si>
    <t>Manajemen Madrsah</t>
  </si>
  <si>
    <t>Seminar Nasional Tantangan dan Peluang Pengelolaan Perguruan Tinggi di Era 4.0</t>
  </si>
  <si>
    <t xml:space="preserve">Memberikan pengetahuan kepada dosen kiat-kiat tentang bagaimana melakukan penelitian yang memenuhi standar tinggi sehingga dapat diterbitkan di jurnal terindeks Scopus dan Sinta. </t>
  </si>
  <si>
    <t>Inter-Religious Education In The Qur'an: The Values Analysis Of Inter-Religious Education In The Qur'an</t>
  </si>
  <si>
    <t xml:space="preserve">Lokakarya di MA Ummul Quro
</t>
  </si>
  <si>
    <t>Nurodin, S.Kom., M.A.</t>
  </si>
  <si>
    <t>Laporan Penelitian Pendampingan Psikologis Remaja KorbanPelecehan Seksual Melalui Aplikasi E-Counseling Islamic Teraphy (CIT)</t>
  </si>
  <si>
    <t>Paving Block dari Limbah Plastik</t>
  </si>
  <si>
    <t>produk inovatif yang dibuat dengan memanfaatkan
sampah plastik sebagai bahan baku utamanya. Produk ini merupakan solusi ramah lingkungan untuk mengatasi masalah limbah plastik yang semakin meningkat, sambil memberikan alternatif bahan bangunan yang tahan lama.</t>
  </si>
  <si>
    <t>Bukti Dokumen</t>
  </si>
  <si>
    <t xml:space="preserve">Nurodin, S.Kom., M.A. </t>
  </si>
  <si>
    <t>Evaluation of Teachers Understanding of the Scientific Approach and Its Influence on Learning in Elementary Schools District Leuwiliang-Bogor. In Syekh Nurjati International Conference on Elementary Education (Vol. 1, pp. 95-104).</t>
  </si>
  <si>
    <t>Integrated Language Training (ILT)</t>
  </si>
  <si>
    <t>S1 IKIP PGRI Tuban, S2 Institut PTIQ Jakarta, S3 Institut PTIQ Jakarta</t>
  </si>
  <si>
    <t>S1 Pendidikan Matematika dan IPA, S2 Manajemen Pendidikan Islam, S3 Pendidikan Berbasis Al-Qur'an</t>
  </si>
  <si>
    <t>Supervisi Pendidikan Islam, Sistem Informasi Manajemen, Manajemen Mutu Terpadu</t>
  </si>
  <si>
    <t>MPQ 216, MPQ 431, MPQ 371</t>
  </si>
  <si>
    <t>Tafsir dan Hadits Manajemen, Hadits Tarbawi</t>
  </si>
  <si>
    <t>UQI 107, MPQ 216, MPQ 431</t>
  </si>
  <si>
    <t>MPQ 241, FTQ 317</t>
  </si>
  <si>
    <t>Sejarah Peradaban Islam, Supervisi Pendidikan Islam, Manajemen Mutu Terpadu</t>
  </si>
  <si>
    <t>Perencanaan Pendidikan Islam, Manajemen Kurikulum dan Program Pendidikan,  Penelitian Tindakan Kelas (PTK)</t>
  </si>
  <si>
    <t>Metodologi Penelitian Kualitatif, Microteaching, Manajemen Pendidikan dan Latihan</t>
  </si>
  <si>
    <t>Supervisi Pendidikan Islam, Ulumul Qur’an</t>
  </si>
  <si>
    <t>MPQ 216, UQI 101</t>
  </si>
  <si>
    <t xml:space="preserve"> UQI 206,  FTQ 366, MPQ 430</t>
  </si>
  <si>
    <t>Manajemen Pembiayaan Pendidikan, Perencanaan Pendidikan Islam, Manajemen Kelas, Kewirausahaan, Manajemen Laboratorium Pendidikan</t>
  </si>
  <si>
    <t xml:space="preserve">MPQ 212, MPQ 211, MPQ 245, UQI 330, </t>
  </si>
  <si>
    <t>MPQ 351, UQI 491</t>
  </si>
  <si>
    <t>Manajemen Laboratorium Pendidikan, Publikasi Ilmiah</t>
  </si>
  <si>
    <t xml:space="preserve"> MPQ 350, MPQ 351, FTQ 366</t>
  </si>
  <si>
    <t>Manajemen Madrasah, Kebijakan Pendidikan Islam, Penelitian Tindakan Kelas (PTK), Microteaching, Publikasi Ilmiah</t>
  </si>
  <si>
    <t>English for Islamic Studies, Manajemen Kelas,  Perencanaan Pendidikan Islam, Manajemen Kurikulum dan Program Pendidikan</t>
  </si>
  <si>
    <t xml:space="preserve">Psikologi Pendidikan, Perilaku dan Budaya Organisasi
</t>
  </si>
  <si>
    <t>Kebijakan Pendidikan Islam, Perencanaan Pendidikan Islam, Manajemen Pembiayaan Pendidikan</t>
  </si>
  <si>
    <t>MPQ 212, MPQ 211,   MPQ 243</t>
  </si>
  <si>
    <t>Kewirausahaan, Supervisi Pendidikan Islam, Perilaku dan Budaya Organisasi</t>
  </si>
  <si>
    <t>Manajemen Laboratorium Pendidikan, Manajemen Madrasah</t>
  </si>
  <si>
    <t>UQI 330, MPQ 243, MPQ 350</t>
  </si>
  <si>
    <t>MPQ 351, MPQ 330</t>
  </si>
  <si>
    <t xml:space="preserve"> MPQ 241, MPQ 245, MPQ 212, FTQ 366, UQI 491</t>
  </si>
  <si>
    <t>FTQ 365, MPQ 350</t>
  </si>
  <si>
    <t xml:space="preserve">S1 UIN Sunan Gunung Djati Bandung, S2 UIN Sunan Kalijaga Yogyakarta
</t>
  </si>
  <si>
    <t xml:space="preserve">S1 Bimbingan Konseling Islam, S2 Interdiciplinary Studies
</t>
  </si>
  <si>
    <t xml:space="preserve">S1 STKIP Muhammadiyah Bogor, S2 Universitas Muhammadiyah Prof. Dr Hamka Jakarta
</t>
  </si>
  <si>
    <t>PENGUATAN MOTIVASI BELAJAR UNTUK MELANJUTKAN PENDIDIKAN TINGGI PADA SISWA SMK BINA CENDEKIA</t>
  </si>
  <si>
    <t>SOSIALISASI PENCEGAHAN BULLYING DI SMP IBNU AQIL</t>
  </si>
  <si>
    <t>Pemberdayaan Konselor Sebaya Dalam Upaya Preventif Perilaku Kekerasan Bullying  Pada Siswa di SMP Negeri 3 Leuwiliang</t>
  </si>
  <si>
    <t>Nurodin, M.A., Kons.</t>
  </si>
  <si>
    <t>Konseling Populasi Khusus</t>
  </si>
  <si>
    <t>Muhammad Malik Fajar</t>
  </si>
  <si>
    <t>Pendidikan Bahasa Indonesia</t>
  </si>
  <si>
    <t>Peningkatan Kapasitas Ibu dengan Kondisi Marginal Pendidikan dalam Upaya Mendidik Generasi Alpha di Era Modernitas Informasi</t>
  </si>
  <si>
    <t>Ilmu Pendidikan Aalam</t>
  </si>
  <si>
    <t>Azwar Anas &amp; Gugun Gunawan</t>
  </si>
  <si>
    <t>Vonika Lestari</t>
  </si>
  <si>
    <t>Dr. Ria Rizki Agustini, M.Pd</t>
  </si>
  <si>
    <t>Pendampingan Pembelajaran Calistung bagi Wali Murid Sekolah Dasar Negeri 02 Sibanteng, Leuwisadeng, Bogor, Jawa Barat</t>
  </si>
  <si>
    <t>Dr. Imronuddin, M.Pd.I.</t>
  </si>
  <si>
    <t>Bimbingan Bahasa Arab Tingkat Dasar Pada Masyarakat Kelurahan Benteng Ciampea Bogor</t>
  </si>
  <si>
    <t>Bahasa Arab</t>
  </si>
  <si>
    <t>Penerapan Metode Edutainment Pada Program Literasi Anak Di Desa Cibening Kecamatan Pamijahan Kabupaten Bogor</t>
  </si>
  <si>
    <t>Saiful Falah, Willa Putri</t>
  </si>
  <si>
    <t>Peningkatan Kompetensi Profesional Guru melalui Seminar Kurikulum Merdeka di MIS Al Munawaroh Cibungbulang Kabupaten Bogor</t>
  </si>
  <si>
    <t>Pemberdayaan Lingkungan Berbahasa Arab dengan Menggunakan Metode Silent Way dan Mim-Miem di SMA Cahaya Qur’an Desa Cimanggu II Cibungbulang Bogor</t>
  </si>
  <si>
    <t>PENDAMPINGAN KEGIATAN LITERASI SEBAGAI UPAYA MENINGKATKAN MINAT BACA PADA SISWA MADRASAH TSANAWIYAH PESANTREN UMMUL QURO AL-ISLAMI BOGOR</t>
  </si>
  <si>
    <t>Khoirunnisa</t>
  </si>
  <si>
    <t>PENGELOLAAN RUANG KELAS DALAM RANGKA MENINGKATKAN KEEFEKTIFAN PEMBELAJARAN DI MTS UMMUL QURO AL-ISLAMI BOGOR</t>
  </si>
  <si>
    <t>Nakiyah</t>
  </si>
  <si>
    <t>PENINGKATAN MUTU PENDIDIKAN DENGAN PENDAMPINGAN LITERASI BAGI PESERTA DIDIK KELAS RENDAH DI MI AL-QOLAM CIBUNGBULANG</t>
  </si>
  <si>
    <t>Ucu Astria</t>
  </si>
  <si>
    <t>Penguatan Konsep Bernalar pada Pembelajaran Matematika Melalui Workshop Matematika Bagi Guru Segugus II Leuwiliang Bogor</t>
  </si>
  <si>
    <t>PENDAMPINGAN KESULITAN BELAJAR SISWA KELAS 3 PADA MATA PELAJARAN MATEMATIKA DI SDI IBNU MISKAWAIH</t>
  </si>
  <si>
    <t>Strengthening the Values of Religious Moderation Through Al-Qur'ān Textbooks at Madrasah Ibtidāiyyah</t>
  </si>
  <si>
    <t>Penguatan Menggunakan Media Pembelajaran Dalam Menghafal Mufradat Bahasa Arab Di Pptuqi Cibungbulang</t>
  </si>
  <si>
    <t>PENGARUH KOMPETENSI GURU BAHASA ARAB TERHADAP KEMAMPUAN BAHASA ARAB SISWI KELAS IX DI MTs UMMUL QURO AL-ISLAMI BOGOR</t>
  </si>
  <si>
    <t>Sistem Penjaminan Mutu Internal Terhadap Mutu Pendidikan di SDN Situ Ilir I Cibungbulang Bogor</t>
  </si>
  <si>
    <t>RESPON KONSELI DALAM BIMBINGAN DAN KONSELING</t>
  </si>
  <si>
    <t>HUBUNGAN ANTARA PENGUASAAN KOSAKATA DENGAN KEMAMPUAN MENULIS KARANGAN NARASI</t>
  </si>
  <si>
    <t>Analisis pemahaman guru tentang konsep hakikat IPA dan pengaruhnya terhadap sikap ilmiah siswa</t>
  </si>
  <si>
    <t>Tinjauan Yuridis Penerapan Pembebasan Bersyarat Terhadap Narapidana Perempuan di Lembaga Pemasyarakatan Perempuan Kelas IIb Batam</t>
  </si>
  <si>
    <t>Karateristik Pendidikan Inter-Religius Dalam Al-qur’an</t>
  </si>
  <si>
    <t>Muhammad Hariyadi</t>
  </si>
  <si>
    <t>Pengaruh Metode Diskusi Qiro’ah Dalam Pembelajaran Bahasa Arab Terhadap Minat Belajar Siswa</t>
  </si>
  <si>
    <t>Asriani</t>
  </si>
  <si>
    <t>Penerapan Rational Emotive Behavior Therapy Dalam Mereduksi Trauma Anak Korban Perceraian</t>
  </si>
  <si>
    <t>Pengaruh Metode Belajar Mind Mapping Terhadap Minat Belajar Siswa Di Mi Al-Qolam Cibungbulang Bogor</t>
  </si>
  <si>
    <t>Efektivitas Mind Mapping Dalam Membentuk Kecakapan Abad 21 Dan Kemandirian Belajar Di Masa Pandemi</t>
  </si>
  <si>
    <t>Korelasi Antara Kecerdasan Emosional Dengan Hasil Belajar Matematika Siswa Kelas Iv Madrasah Ibtidaiyah Amanatul Muslimin Jakarta</t>
  </si>
  <si>
    <t>Hubungan Kemampuan Bahasa Arab terhadap Prestasi Menghafal Al-Qur’an Santri Kelas XI SMA Cahaya Qur’an Cibungbulang Bogor</t>
  </si>
  <si>
    <t>Heri Heriyawan</t>
  </si>
  <si>
    <t>Professionalism Of Civil Servant Teachers Through Writing Scientific Article And Scientific Publications</t>
  </si>
  <si>
    <t>Saiful Falah, dkk</t>
  </si>
  <si>
    <t xml:space="preserve">PENGEMBANGAN INSTRUMEN KETERAMPILAN PROSES SAINS DENGAN DESAIN PEMBELAJARAN BERDIFERENSIASI DI TINGKAT SEKOLAH DASAR </t>
  </si>
  <si>
    <t>Ria Rizki Agustini</t>
  </si>
  <si>
    <t>Improvement Study Result Of Science Through Visual Audio Media In Sdn Gunung Bunder 01 Pamijahan Bogor</t>
  </si>
  <si>
    <t>Intensifikasi Kompetensi Literasi dengan Metode Montessori pada Siswa Kelas Rendah Madrasah Ibtidaiyyah</t>
  </si>
  <si>
    <t>دراسة القواعد النحوية عن وظائف قضية الواو في سورة يس</t>
  </si>
  <si>
    <t>Asriani, Usman</t>
  </si>
  <si>
    <t xml:space="preserve">Okupasi Nasional Bidang Kepustakawan
</t>
  </si>
  <si>
    <t>2 Hari (2021, Oktober, 26)</t>
  </si>
  <si>
    <t>Surabaya</t>
  </si>
  <si>
    <t xml:space="preserve">Selasa, 26 Oktober 2021
</t>
  </si>
  <si>
    <t xml:space="preserve">Rabu, 27 Oktober 2021
</t>
  </si>
  <si>
    <t>Sistya Sovi Noviana, Amd. Lib.</t>
  </si>
  <si>
    <t>Dosen dapat belajar strategi dan pendekatan baru dalam mengelola perguruan tinggi di era digital, termasuk bagaimana menghadapi tantangan dalam mengelola sumber daya manusia, infrastruktur, dan sistem administrasi kampus.</t>
  </si>
  <si>
    <t xml:space="preserve">Surat Undangan dan Sertifikat Pemateri
</t>
  </si>
  <si>
    <t>Pemateri Webinar Nasional di UIN KHAS Jember</t>
  </si>
  <si>
    <t xml:space="preserve">1) Foto Kegiatan, 2) Flyer, 3) Sertifikat Pemateri
</t>
  </si>
  <si>
    <t>1. Mengembangkan kemampuan bahasa arab mahasiswa
2. Memberikan peluang kepada mahasiswa menjadi guru yang berkompeten dalam bidang bahasa arab, al-quran, hadis dan pendidikan agama Islam. Di samping itu meningkatkan peluang mereka untuk dipekerjakan di sekolah-sekolah Islam, pesantren, atau madrasah.</t>
  </si>
  <si>
    <t>FTQ 122, UQI 111,  UQI 208, MPQ 247, FTQ 215, MPQ 242, MPQ 353</t>
  </si>
  <si>
    <t>UQI 261, MPQ 235</t>
  </si>
  <si>
    <t>Evaluasi Program Pendidikan, Metodologi Penelitian 
Kualitatif</t>
  </si>
  <si>
    <t xml:space="preserve">UQI 124, MPQ 247, FTQ 215,  MPQ 355
</t>
  </si>
  <si>
    <t>FTQ 231, MPQ 246</t>
  </si>
  <si>
    <t xml:space="preserve"> Manajemen Peserta Didik, Manajemen Pendidikan, Pendidikan Kewarganegaraan
</t>
  </si>
  <si>
    <t xml:space="preserve"> MPQ 247, MPQ 335, UQI 111
</t>
  </si>
  <si>
    <t>Perencanaan Sistem Pengajaran, Manajemen Peserta Didik, Manajemen Sarana Prasarana, Manajemen Perkantoran dan Kearsipan</t>
  </si>
  <si>
    <t>Ilmu Pendidikan Islam, Manajemen Pesantren</t>
  </si>
  <si>
    <t>UQI 122, FTQ 215, MPQ 247,  MPQ 356, MPQ 355</t>
  </si>
  <si>
    <t>FTQ 110, MPQ 248</t>
  </si>
  <si>
    <t>Perencanaan Sistem Pengajaran, Manajemen Peserta Didik</t>
  </si>
  <si>
    <t>Ulumul Hadits, Filsafat Manajemen Pendidikan Islam, Manajemen  Pemasaran dan PR</t>
  </si>
  <si>
    <t xml:space="preserve">Ilmu Pendidikan Islam, Manajemen Sarana Prasarana </t>
  </si>
  <si>
    <t>Tafsir Tarbawi, Manajemen Pesantren</t>
  </si>
  <si>
    <t>FTQ 356, MPQ 248</t>
  </si>
  <si>
    <t>Manajemen Sumber Daya Manusia, Manajemen Peserta Didik</t>
  </si>
  <si>
    <t>Ilmu Pendidikan Islam, Filsafat Islam, Filsafat Manajemen Pendidikan Islam</t>
  </si>
  <si>
    <t xml:space="preserve">Ilmu Pendidikan Islam, Metodologi Penelitian Kualitatif,  Manajemen Perkantoran dan Kearsipan
</t>
  </si>
  <si>
    <t>Manajemen Sumber Daya Manusia, Filsafat Islam</t>
  </si>
  <si>
    <t>MPQ 321, UQI 208</t>
  </si>
  <si>
    <t>Writing Class dan Personal Branding</t>
  </si>
  <si>
    <t>Writing Class membantu mahasiswa mengasah keterampilan menulis akademik, seperti esai, laporan, dan penelitian. Keterampilan ini sangat penting untuk menyelesaikan tugas kuliah dan skripsi.</t>
  </si>
  <si>
    <t>Terbaik 1 Qira'ah Sab'ah Remaja Putri</t>
  </si>
  <si>
    <t>Oktober 2021</t>
  </si>
  <si>
    <t>Dr. Abdul Hayyi Alkatani, Lc., M.A.</t>
  </si>
  <si>
    <t>Ilmu pendidikan Islam</t>
  </si>
  <si>
    <t>3 Desember 2022</t>
  </si>
  <si>
    <t xml:space="preserve">Manajemen Pendidikan </t>
  </si>
  <si>
    <t>Pemberdayaan Masyarakat Melalui Pola Pendekatan Manajemen Berbasis Madrasah (MBM) dalam Meningkatkan Kecerdasan Emosional (EQ).</t>
  </si>
  <si>
    <t xml:space="preserve">Implementation of Religious Scientific-Based Curriculum Development at Pesantren Nawesea Yogyakarta. </t>
  </si>
  <si>
    <t>Optimalisasi Kompetensi Guru dalam Mendukung Kebijakan Profil Pelajar Pancasila.</t>
  </si>
  <si>
    <t>Pendidikan Kepemimpinan M, Natsir dan Implementasinya di Lembaga Pendidikan</t>
  </si>
  <si>
    <t>Pengaruh Lingkungan Kerja Terhadap Kinerja Guru Di Mts Putri Ummul Quro Al-Islami Bogor.</t>
  </si>
  <si>
    <t>Implementasi Manajemen Berbasis Sekolah Dalam Upaya Meningkatkan Mutu Pendidikan Di Mts Al-Falahiyah Puraseda.</t>
  </si>
  <si>
    <t>Manajemen Mutu terpadu</t>
  </si>
  <si>
    <t>Pengaruh Pengelolaan Kelas Terhadap Motivasi Belajar Siswa Di Mts Ummul Quro Al-Islami Leuwiliang Bogor</t>
  </si>
  <si>
    <t>Pengaturan dan penggunaan sarana prasarana di SMPIT Insantama Leuwiliang Bogor</t>
  </si>
  <si>
    <t>Focus Group Discussion (FGD) "Rancangan Perencanaan Pendidikan"</t>
  </si>
  <si>
    <t>Mendorong mahasiswa belajar untuk bekerja sama, mendengarkan, dan menghargai pendapat orang lain. Di samping itu meningkatkan kemampuan berkomunikasi, berkolaborasi, dan memecahkan masalah dalam tim.</t>
  </si>
  <si>
    <t>Laporan Kegiatan</t>
  </si>
  <si>
    <t>FGD dengan tema  Kyai, dan Fenomena Budaya Patriarki Sosial Kegamaan</t>
  </si>
  <si>
    <t>Memberikan kesempatan kepada mahasiswa untuk mendalami peran kyai sebagai tokoh agama dalam masyarakat. Diskusi akan mengungkap bagaimana pengaruh kyai terhadap budaya sosial keagamaan, khususnya dalam sistem patriarki.</t>
  </si>
  <si>
    <t>Lecturer Goes To Library</t>
  </si>
  <si>
    <t>Dosen yang rutin mengakses perpustakaan dapat memperkaya materi ajar dengan referensi akademik terbaru. Di samping itu meningkatkan kualitas pengajaran dan memastikan bahwa mahasiswa mendapatkan ilmu yang relevan dan up-to-date.</t>
  </si>
  <si>
    <t>Kajian Riset dengan Dosen Wali Akademik</t>
  </si>
  <si>
    <t>Firdaus Muttaqi, S.Pd</t>
  </si>
  <si>
    <t>FGD Penguatan nilai-nilai karakter peserta didik</t>
  </si>
  <si>
    <t>Mahasiswa dapat mempelajari dan memahami lebih dalam mengenai nilai-nilai karakter yang penting untuk dikembangkan pada peserta didik, seperti integritas, tanggung jawab, disiplin, dan rasa hormat. FGD memberikan ruang untuk mengeksplorasi berbagai sudut pandang terkait penguatan karakter dalam dunia pendidikan.</t>
  </si>
  <si>
    <t xml:space="preserve">Field Study ke Perpustakaan dan Galeri Kota Bogor
</t>
  </si>
  <si>
    <t>Kajian Riset (Menentukan Judul Tugas Akhir)</t>
  </si>
  <si>
    <t>Melalui kajian riset, mahasiswa dapat mempersempit topik penelitian mereka dan menemukan fokus yang lebih spesifik. Ini membantu mereka memilih judul tugas akhir yang relevan, terukur, dan sesuai dengan minat serta keahlian mereka.</t>
  </si>
  <si>
    <t>FGD dan Field Study di IPB (Enterpreneurship Career Development and Assestment</t>
  </si>
  <si>
    <t>Field Study di SDN Leuwimekar</t>
  </si>
  <si>
    <t>Mahasiswa akan mendapatkan pemahamanyang lebih mendalam tentang kewirausahaan dari berbagai perspektif, termasuk bagaimana membangun dan mengembangkan bisnis. Melalui FGD, mereka dapat berdiskusi dan berbagi ide dengan rekan-rekan dan pakar, sehingga mendapatkan pengetahuan yang lebih kaya mengenai tren dan tantangan kewirausahaan.</t>
  </si>
  <si>
    <t>Nurodin, S.Kom., M.A</t>
  </si>
  <si>
    <t xml:space="preserve">Kajian Aswaja "Refleksi Teori Dinamika-Holistik (Humanistik) Abraham Maslow pada Manusia Modern"
</t>
  </si>
  <si>
    <t xml:space="preserve">Kajian Aswaja "Sistem Informasi Manajemen (SIM) dalam Perspektif Islam"
</t>
  </si>
  <si>
    <t>Mahasiswa dapat memperoleh wawasan tentang bagaimana prinsip-prinsip manajemen informasi modern dapat diterapkan dalam konteks Islam. Kajian ini membantu mereka memahami bagaimana nilai-nilai Islam, seperti kejujuran, transparansi, dan akuntabilitas, dapat diintegrasikan dalam pengelolaan informasi dan sistem manajemen.</t>
  </si>
  <si>
    <t xml:space="preserve">Kajian Aswaja "Epistemologi Kurikulum Pendidikan Islam"
</t>
  </si>
  <si>
    <t>Kajian ini memberikan mahasiswa pemahaman mengenai prinsip-prinsip dasar yang mendasari penyusunan kurikulum pendidikan Islam. Mereka dapat mempelajari bagaimana nilai-nilai Islam dijadikan sebagai landasan dalam mengembangkan kurikulum yang berbasis ajaran agama dan konteks sosial-budaya.</t>
  </si>
  <si>
    <t>Kajian ini memungkinkan mahasiswa 
untuk menganalisis relevansi teori Maslow dalam kehidupan sehari-hari manusia modern, termasuk bagaimana kebutuhan dasar dan kebutuhan psikologis memengaruhi perilaku dan kesejahteraan individu di era kontemporer.</t>
  </si>
  <si>
    <t xml:space="preserve">Kajian Aswaja "Desakralisasi Pembelajaran Bahasa Arab"
</t>
  </si>
  <si>
    <t>Kajian ini memberikan wawasan bahwa pembelajaran bahasa Arab tidak harus selalu dilihat dalam konteks religius atau sakral, tetapi juga bisa dianggap sebagai keterampilan bahasa modern yang penting untuk berbagai aspek kehidupan (akademis, profesional, komunikasi internasional).</t>
  </si>
  <si>
    <t>Kajian Aswaja "tiga poin penting dalam meraih ilmu"</t>
  </si>
  <si>
    <t>Mahasiswa akan belajar tentang adab (etika) dalam meraih ilmu, yang sangat ditekankan dalam tradisi Islam. Etika ini mencakup sikap tawadhu' (rendah hati), menghormati guru, dan menjaga niat yang ikhlas. Pemahaman ini penting untuk membantu mereka memaksimalkan proses belajar dengan sikap yang benar.</t>
  </si>
  <si>
    <t>Kajian Aswaja "adab seorang muslim kepada Al Quran"</t>
  </si>
  <si>
    <t>Mahasiswa akan memperoleh pemahaman yang mendalam tentang adab (etika) yang seharusnya dimiliki seorang Muslim dalam berinteraksi dengan Al-Qur'an, termasuk cara membacanya, menyimpannya, dan mengamalkannya dalam kehidupan sehari-hari.</t>
  </si>
  <si>
    <t xml:space="preserve">Kajian Aswaja "Konsep Adab Menuntut Ilmu dalam Perspektif Islam"
</t>
  </si>
  <si>
    <t>Mahasiswa akan memahami adab atau etika yang harus dipegang saat menuntut ilmu dalam perspektif Islam. Adab ini mencakup sikap rendah hati, hormat kepada guru, dan disiplin dalam menuntut ilmu, yang dianggap sebagai kunci untuk mendapatkan keberkahan ilmu.</t>
  </si>
  <si>
    <t>Mahasiswa akan belajar bagaimana pendidikan berbasis hikayah digunakan sebagai alat untuk menyampaikan nilai-nilai Aswaja dengan cara yang lebih menarik, mudah dipahami, dan relevan dengan berbagai lapisan masyarakat.</t>
  </si>
  <si>
    <t xml:space="preserve">Kajian Aswaja "Transformasi Pendidikan Berbasis Nilai Aswaja"
</t>
  </si>
  <si>
    <t>Mahasiswa mendapatkan pemahaman yang lebih mendalam tentang nilai-nilai Aswaja, seperti tawasuth (moderat), tawazun (seimbang), tasamuh (toleransi), dan i'tidal (adil). Nilai-nilai ini penting untuk diterapkan dalam dunia pendidikan guna menciptakan lingkungan pembelajaran yang harmonis dan inklusif.</t>
  </si>
  <si>
    <t>Kajian Aswaja "Urgensi Ilmu dalam Perspektif Islam"</t>
  </si>
  <si>
    <t>Mahasiswa akan memperoleh pemahaman yang lebih jelas mengenai urgensi ilmu dalam ajaran Islam, di mana mencari ilmu dianggap sebagai kewajiban bagi setiap Muslim. Hal ini juga membantu memperkuat motivasi mereka untuk terus menuntut ilmu dalam segala bidang, baik ilmu agama maupun ilmu dunia.</t>
  </si>
  <si>
    <t xml:space="preserve">Kajian Aswaja" Manfaat Penggunaan Bahasa Indonesia yang Baik dalam Perspektif Islam"
</t>
  </si>
  <si>
    <t>mahasiswa memahami pentingnya
menggunakan bahasa Indonesia secara baik dan benar sesuai kaidah bahasa yang berlaku. Dalam perspektif Islam, berkomunikasi dengan bahasa yang jelas dan baik merupakan salah satu adab yang harus dijaga.</t>
  </si>
  <si>
    <t xml:space="preserve">Kajian Aswaja "Pendidikan Aswaja Berbasis Nilai-nilai Hikayah"
</t>
  </si>
  <si>
    <t>Buku berjudul Tauhid Aswaja</t>
  </si>
  <si>
    <t xml:space="preserve">Buku berjudul Pedoman Sistem Penjaminan Mutu Pesantren
</t>
  </si>
  <si>
    <t>Buku Tauhid Aswaja adalah karya yang membahas konsep tauhid (keesaan Tuhan) dalam perspektif Ahlussunnah wal Jamaah (Aswaja). Buku ini mengupas secara mendalam prinsip-prinsip dasar akidah Islam, menjelaskan bagaimana pemahaman tauhid sejalan dengan ajaran Nabi Muhammad dan tradisi para sahabatnya.</t>
  </si>
  <si>
    <t xml:space="preserve">Kajian Aswaja "Mengoptimalkan Potensi Sebagai Tanda Syukur"
</t>
  </si>
  <si>
    <t>Mahasiswa akan lebih memahami
konsep syukur dalam Islam dan bagaimana mengoptimalkan potensi yang dimiliki sebagai bentuk ungkapan syukur kepada Allah.</t>
  </si>
  <si>
    <t>2021 (1 Semester)</t>
  </si>
  <si>
    <t>2023 (1 semester)</t>
  </si>
  <si>
    <t xml:space="preserve">2021 (1 Semester)
</t>
  </si>
  <si>
    <t>Akhlak Aswaja</t>
  </si>
  <si>
    <t>Masail Diniyah Perspektif Aswaja</t>
  </si>
  <si>
    <t>Tenaga Ahli di Yayasan Al-Mu'awanah</t>
  </si>
  <si>
    <t>Pemateri di Seminar Nasional Pendidikan</t>
  </si>
  <si>
    <t>Konsultan Ahli di Yayasan Maqaman Mahmuda</t>
  </si>
  <si>
    <t>Pemateri Seminar Parenting</t>
  </si>
  <si>
    <t>Seminar Internasional Arabaic Language Teaching</t>
  </si>
  <si>
    <t>Malang</t>
  </si>
  <si>
    <t>Dosen mendapat pemahaman dan pengetahuan baru terkait pengajaran bahasa Arab yang efektif</t>
  </si>
  <si>
    <t>Pelatihan ini membekali dosen dengan keterampilan audit yang diperlukan untuk melaksanakan audit mutu internal secara efektif. Mereka akan memahami bagaimana mengidentifikasi kekuatan dan kelemahan dalam proses akademik maupun administratif.</t>
  </si>
  <si>
    <t>Eko Alfian, M.Pd.</t>
  </si>
  <si>
    <t>IIM Surakarta</t>
  </si>
  <si>
    <t>1. Subbab Bahasan Perkuliahan
2. Referensi Wajib Matakuliah</t>
  </si>
  <si>
    <t>PROGRAM PENDIDIKAN KEPEMIMPINAN DI SEKOLAH DASAR</t>
  </si>
  <si>
    <t>Mendeley membantu mahasiswa mengelola sumber referensi dengan lebih mudah dan terorganisir, sehingga memudahkan dalam menyusun bibliografi atau daftar pustaka sesuai dengan format yang dibutuhkan.</t>
  </si>
  <si>
    <t>Pelatihan Praktis Penggunaan Mendeley dalam Penulisan Karya Ilmiah</t>
  </si>
  <si>
    <t>Tilawati</t>
  </si>
  <si>
    <t xml:space="preserve">Pelatihan dan Tes Metode Tilawati Bagi Mahasiswa
</t>
  </si>
  <si>
    <t>Mahasiswa dapat memperoleh
sertifikat yang menjadi bukti kompetensi dalam membaca Al-Qur'an. Sertifikat ini bisa menjadi nilai tambah, terutama bagi mahasiswa yang ingin melanjutkan karier di bidang pendidikan Islam atau lembaga keagamaan.</t>
  </si>
  <si>
    <t xml:space="preserve">2022 (1 Desember)
</t>
  </si>
  <si>
    <t xml:space="preserve">Kajian Aswaja "Pendidikan Interreligius Perspektif Aswaja"
</t>
  </si>
  <si>
    <t>Kajian intereligius dari perspektif Aswaja akan memperdalam pemahaman mahasiswa tentang pentingnya toleransi dan sikap saling menghormati antarumat beragama. Aswaja dikenal dengan pendekatan moderat yang menekankan keseimbangan dan penghormatan terhadap perbedaan, sehingga kajian ini membantu mahasiswa lebih memahami bagaimana Islam mengajarkan dialog dan kerukunan antaragama.</t>
  </si>
  <si>
    <t>SPP</t>
  </si>
  <si>
    <t>Dana Perpustakaan</t>
  </si>
  <si>
    <t>Hibah PkM</t>
  </si>
  <si>
    <t>Beasiswa Doktor</t>
  </si>
  <si>
    <t>Lain-lain: ...</t>
  </si>
  <si>
    <t xml:space="preserve">Hibah Penelitian </t>
  </si>
  <si>
    <t>Kerjasama kelembagaan (Bank Permata)</t>
  </si>
  <si>
    <t>20/04/1992</t>
  </si>
  <si>
    <t xml:space="preserve">S1 Pendidikan Bahasa Indonesia, S2 Pendidikan Bahasa Indonesia
</t>
  </si>
  <si>
    <t xml:space="preserve">3215/SK/BAN-PT/Ak/S/VIII/2023
</t>
  </si>
  <si>
    <t>15 Agustus 2028</t>
  </si>
  <si>
    <t xml:space="preserve">MoU dan Laporan Kegiatan
</t>
  </si>
  <si>
    <t>PENGARUH PENGGUNAAN MEDIA AUDIO VISUAL TERHADAP HASIL PEMBELAJARAN PAI PADA SISWA KELAS VII SMP IT DI PONDOK PESANTREN AN-NIDA BOGOR</t>
  </si>
  <si>
    <t>Zulfa Nur Fauziah</t>
  </si>
  <si>
    <t>Amanda Wulandari</t>
  </si>
  <si>
    <t>KOMUNIKASI INTERPERRSONAL KONSELOR DALAM MENINGKATKAN KEPERCAYAAN DIRI KONSELI LINTAS GENDER DI LEMBAGA PERMASYARAKATAN (LAPAS) KELAS IIA KOTA BOGOR</t>
  </si>
  <si>
    <t>Gugun Gunawan</t>
  </si>
  <si>
    <t>Fathimah Habibatulhaqq</t>
  </si>
  <si>
    <t>Imelda Yudistia</t>
  </si>
  <si>
    <t>Lailatul Khadariyah</t>
  </si>
  <si>
    <t>Oktavia Rachmadani</t>
  </si>
  <si>
    <t>Amaliyatul Khoir</t>
  </si>
  <si>
    <t>Sahrul</t>
  </si>
  <si>
    <t>Efektivitas Konseling Kelompok Pendekatan Realitas Untuk Mereduksi Perilaku Bullying Verbal</t>
  </si>
  <si>
    <t>Faisal Rachmat</t>
  </si>
  <si>
    <t>Amelia Solihat</t>
  </si>
  <si>
    <t>Mela Amelia</t>
  </si>
  <si>
    <t xml:space="preserve">Nindi Khoirunnisa </t>
  </si>
  <si>
    <t>Nina Alfi Hasanah</t>
  </si>
  <si>
    <t>Fadry Gusliyani Oktopa</t>
  </si>
  <si>
    <t>Alfiansyah</t>
  </si>
  <si>
    <t>Siti Ulul Adjmi</t>
  </si>
  <si>
    <t>Nur Azizah</t>
  </si>
  <si>
    <t>Nur Zakky Fadlani</t>
  </si>
  <si>
    <t>Sentia</t>
  </si>
  <si>
    <t>Istifaiyatus Sholihah</t>
  </si>
  <si>
    <t>Muhammad Fachmi Ramdani</t>
  </si>
  <si>
    <t>Muhammad Pahrizal Andriansyah</t>
  </si>
  <si>
    <t>Choirul Mua'rif</t>
  </si>
  <si>
    <t>Syahrul Ramadhan</t>
  </si>
  <si>
    <t>PEMBENTUKAN SIKAP NASIONALISME MELAUI PROFESIONALISME GURU BERBASIS KEARIFAN LOKAL PADA MASYARAKAT PAPUA</t>
  </si>
  <si>
    <t xml:space="preserve">Lukman </t>
  </si>
  <si>
    <t>Laela Lutfiah</t>
  </si>
  <si>
    <t>Indra Jaelani</t>
  </si>
  <si>
    <t>Evaluation of Teachers Understanding of the Scientific Approach and Its Influence on Learning in Elementary Schools District Leuwiliang-Bogor</t>
  </si>
  <si>
    <t>Ria Rizki Agustini, Willa Putri</t>
  </si>
  <si>
    <t>Muhammad Zidan</t>
  </si>
  <si>
    <t>Parhan Fadilah</t>
  </si>
  <si>
    <t>Abdul Azis</t>
  </si>
  <si>
    <t>Siti Nurhasanah</t>
  </si>
  <si>
    <t>Mutiara Nuruliza</t>
  </si>
  <si>
    <t>Ilham Khoirullah</t>
  </si>
  <si>
    <t>Siti Nurkamilah</t>
  </si>
  <si>
    <t>Muhammad Al Fauzi</t>
  </si>
  <si>
    <t>Rizal Kurniawan</t>
  </si>
  <si>
    <t>Nurhasan</t>
  </si>
  <si>
    <t xml:space="preserve">Rizky Rohmadi </t>
  </si>
  <si>
    <t>Adam Ramadhana Bani Putra</t>
  </si>
  <si>
    <t>Aulya Nurfitriyani</t>
  </si>
  <si>
    <t>Muhammad Raihan Rizkulloh</t>
  </si>
  <si>
    <t>Mukfy Zulkhoir</t>
  </si>
  <si>
    <t>Gia Uci Kafi</t>
  </si>
  <si>
    <t>Penguatan Literasi Anti Perundungan Melalui Aplikasi Rise Up dan Penulisan Buku pada Komunitas Pelajar di Pusat Kegiatan Belajar Masyarakat (PKBM) Kota Depok</t>
  </si>
  <si>
    <t>Hafidz Dauri</t>
  </si>
  <si>
    <t>Imas Maspupah</t>
  </si>
  <si>
    <t>Indhana Zulfah</t>
  </si>
  <si>
    <t>Khansa Rohimatul Qisthi</t>
  </si>
  <si>
    <t>Sistem Penjaminan Mutu Internal Terhadap Mutu  Pendidikan di SDN Situ Ilir I Cibungbulang Bogor</t>
  </si>
  <si>
    <t>Penguatan Literasi Numerasi melalui Lingkungan Fisik di Sekolah Dasar</t>
  </si>
  <si>
    <t>Dr. Andri Ardiansyah, M.Pd</t>
  </si>
  <si>
    <t>Filsafat Pendidikan Islam</t>
  </si>
  <si>
    <t>4 Oktober 2023</t>
  </si>
  <si>
    <t>Iqbal Hidayat Noor, M.Pd.</t>
  </si>
  <si>
    <t>Manajemen SDM</t>
  </si>
  <si>
    <t>5 Februari 2023</t>
  </si>
  <si>
    <t>U'ang Burhanudin, S.Pd.</t>
  </si>
  <si>
    <t>MI Al-Qolam Bogor</t>
  </si>
  <si>
    <t>Supriyadi, M.Pd.</t>
  </si>
  <si>
    <t>4 Juni 2024</t>
  </si>
  <si>
    <t>Sebuah platform digital yang diinisiasikan oleh Dr. Saiful Falah dan 3 founder lainnya. Melalui Komunitas Santrinulis, platform Sukanulis.id diperuntukkan untuk menjadi wadah para penulis muda Indonesia dalam mengasah keterampilan menulis dengan berbagai macam tema tulisan. Komunitas Santrinulis berdiri sejak tahun 2012, sedangkan platform Sukanulis.id adalah rebranding dari santrinulis.com. Jumlah member/user Sukanulis.id terus bertambah di mana para member tidak dibatasi usia, profesi, ataupun latar belakang pendidikannya.</t>
  </si>
  <si>
    <t>Website Sukanulis.id</t>
  </si>
  <si>
    <t>Ardiansyah, S.Pd.</t>
  </si>
  <si>
    <t>Farhan Sopian Sahid, S.Pd.</t>
  </si>
  <si>
    <t>Dr. Widyawati, M.Pd.</t>
  </si>
  <si>
    <t>SMP IT Al-Ittihadiyah Bogor</t>
  </si>
  <si>
    <t>Zainal Muttaqin, ME</t>
  </si>
  <si>
    <t>Dr. Muzhir Ihsan, M.Pd.</t>
  </si>
  <si>
    <t>Dace Sudjana, M.Pd.</t>
  </si>
  <si>
    <t>STAIT Al-Falahiyah Cileungsi</t>
  </si>
  <si>
    <t>Ike Ardiyanti, M.Pd.</t>
  </si>
  <si>
    <t>Untuk terus mendukung aspek pengembangan diri mahasiswa, program studi perlu menyediakan lebih banyak akses ke seminar, workshop, dan program mentoring yang dapat memfasilitasi pengembangan pribadi mahasiswa. Penyediaan program bimbingan karier juga dapat membantu mahasiswa untuk memetakan perkembangan karir setelah mahasiswa lulus.</t>
  </si>
  <si>
    <t xml:space="preserve">Manajemen Perpustakaan Berbasis Excel
</t>
  </si>
  <si>
    <t>Yunita, S.Th.I</t>
  </si>
  <si>
    <t>SDI Ibnu Miskawaih</t>
  </si>
  <si>
    <t xml:space="preserve">Data yang diperoleh dari survei kepuasan dianalisis menggunakan metode statistik yang tepat agar hasilnya akurat dan relevan untuk pengambilan keputusan. Analisis tersebut membantu mengetahui area mana yang memerlukan perhatian lebih. Dalam hal ini pihak yang bertanggung jawab dalam menganalisa hasil pengukuran kepuasan adalah LPM dengan bantuan GPM.
</t>
  </si>
  <si>
    <t>Buku dengan Judul Pendekar Tajwid</t>
  </si>
  <si>
    <t>Buku dengan Judul Menghafal Al-Qur'an dengan Metode Al-Malaf</t>
  </si>
  <si>
    <t>Buku Pendekar Tajwid adalah panduan praktis yang 
ditujukan untuk membantu pembaca mempelajari, memahami, dan menerapkan aturan-aturan tajwid dalam membaca Al-Qur'an dengan benar. Buku ini menggabungkan teori dan praktik dengan cara yang mudah dipahami, menjadikannya cocok untuk pemula maupun mereka yang ingin memperbaiki keterampilan membaca Al-Qur'an.</t>
  </si>
  <si>
    <t>Menghafal Al-Qur'an dengan Metode Al-Malaf 
adalah buku panduan praktis yang dirancang untuk membantu pembaca memahami dan menerapkan metode Al-Malaf dalam proses menghafal Al-Qur'an. Buku ini menawarkan pendekatan inovatif dan sistematis, yang didasarkan pada teknik pengorganisasian informasi dan pengulangan yang efektif untuk mengoptimalkan daya ingat dan pemahaman pembaca terhadap ayat-ayat Al-Qur'an.</t>
  </si>
  <si>
    <t>Sebuah perangkat lunak sederhana yang dirancang menggunakan Microsoft Excel untuk membantu pengelolaan perpustakaan di SDIT Darul Fallah Ciampea. Sistem ini dirancang untuk memberikan solusi praktis dalam mengelola data perpustakaan dengan fitur-fitur fungsional yang mempermudah aktivitas sehari-hari staf perpustakaan.</t>
  </si>
  <si>
    <t xml:space="preserve">Bukti Produk dan Surat Diadopsi Oleh Masyarakat
</t>
  </si>
  <si>
    <t>INAIS Sahid</t>
  </si>
  <si>
    <t>Pondok Pesantren As-Salam Al-Ittihadiyah</t>
  </si>
  <si>
    <t>Pesantren Modern Ummul Quro Al-Islami</t>
  </si>
  <si>
    <t>Strategi Pembelajaran</t>
  </si>
  <si>
    <t>Total Quality Management</t>
  </si>
  <si>
    <t>Manajemen Mutu Terpadu</t>
  </si>
  <si>
    <t>5 Oktober 2021</t>
  </si>
  <si>
    <t>6 Juni 2024</t>
  </si>
  <si>
    <t>5 Desember 2021</t>
  </si>
  <si>
    <t>4 Oktober 2022</t>
  </si>
  <si>
    <t>9 Juli 2024</t>
  </si>
  <si>
    <t>12 Mei 2023</t>
  </si>
  <si>
    <t>ahmad.idhofi@iuqibogor.ac.id</t>
  </si>
  <si>
    <t>21 Juli 2026</t>
  </si>
  <si>
    <t xml:space="preserve">21 Juli 2021
</t>
  </si>
  <si>
    <t>Willa Putri, M.Pd</t>
  </si>
  <si>
    <t>Laboran</t>
  </si>
  <si>
    <t>21 Januari 2022</t>
  </si>
  <si>
    <t>PSYCOMETRIC PROPERTIES OF THE AUTHENTIC HAPPINESS SCALE (AHS) INDONESIAN VERSION WITH CONFIRMATORY FACTOR ANALYSIS AND RASCH MODEL</t>
  </si>
  <si>
    <t>MANAJEMEN PEMBINAAN SANTRI MELALUI KEGIATAN ORGANISASI ISPA DI PONDOK MODERN UMMUL QURO AL-ISLAMI LEUWILIANG BOGOR</t>
  </si>
  <si>
    <t>Pengaruh Pengelolaan Kelas terhadap Motivasi Belajar Siswa di MTs Ummul Quro Al-Islami Leuwiliang Bogor</t>
  </si>
  <si>
    <t>PENGARUH LINGKUNGAN KERJA TERHADAP KINERJA GURU DI MTs PUTRI UMMUL QURO AL-ISLAMI BOGOR</t>
  </si>
  <si>
    <t>Jalan Bahagia; Para Filsuf Muslim dan Pemikiran Filsafatnya (2)</t>
  </si>
  <si>
    <t>Jalan Bahagia; Berkenalan Dengan Filsafat Islam</t>
  </si>
  <si>
    <t>Enhancing organizational commitment through Islamic organizational culture and Islamic work ethic in Modern pesantren: The role of kyai’s transformational leadership</t>
  </si>
  <si>
    <t>Peran Kiai Dalam Mencerdaskan Bangsa</t>
  </si>
  <si>
    <t>Esensi Guru Dalam Visi-Misi Pendidikan Melalui Optimalisasi Manajemen Pendidikan Karakter Pada Peserta Didik</t>
  </si>
  <si>
    <t>Hubungan antara persepsi siswa tentang pemanfaatan LKS dan kemandirian belajar dengan hasil belajar bahasa Inggris</t>
  </si>
  <si>
    <t>TELAAH PENDIDIKAN ISLAM DI RUSIA DAN INDONESIA (Pengaruh Sejarah Pendidikan Islam di Rusia dan Indonesia Terhadap Perkembangan Islam)</t>
  </si>
  <si>
    <t>Pendidikan karakter berbasis keluarga pada kisah Nabi Ibrahim dan Ismail</t>
  </si>
  <si>
    <t>HUBUNGAN PEMBELAJARAN MATA KULIAH AKHLAK ISLAMIYAH DENGAN MORALITAS MAHASISWA</t>
  </si>
  <si>
    <t>Model regenerasi dan kaderisasi kepemimpinan pondok pesantren di Kabupaten Bogor</t>
  </si>
  <si>
    <t>Motisantri; Inspirasi dari Negeri Santri</t>
  </si>
  <si>
    <t>Model Regenerasi dan Kaderisasi Kepemimpinan dalam Islam</t>
  </si>
  <si>
    <t>Pendidikan Kepemimpinan M. Natsir dan Implementasinya di Lembaga Pendidikan</t>
  </si>
  <si>
    <t>Parents power</t>
  </si>
  <si>
    <t>Rindu pendidikan dan kepemimpinan M. Natsir</t>
  </si>
  <si>
    <t>Guru adalah ustadz adalah guru</t>
  </si>
  <si>
    <t>Agus Tamami, S.Ag.,M.Pd.I</t>
  </si>
  <si>
    <t>PERAN MANAJEMEN KELAS DALAM MENINGKATKAN KEAKTIFAN BELAJAR SISWA KELAS IV DI MADRASAH IBTIDAIYAH MATHA’UL ANWAR PILAR SIBANTENG</t>
  </si>
  <si>
    <t>Islamic REBT counseling to improve the visually impaired people’s self esteem</t>
  </si>
  <si>
    <t>Pengaruh Kompetensi manajerial Kepala Sekolah Terhadap Kinerja Guru di SMP Tahfizh Al-Basyir Bogor</t>
  </si>
  <si>
    <t>PENGARUH KEDISIPLINAN GURU TERHADAP PRESTASI BELAJAR SISWA DI SMP PUI SETIA NEGARA LEUWISADENG BOGOR</t>
  </si>
  <si>
    <t>Program Pendidikan Kepemimpinan di Sekolah Dasar</t>
  </si>
  <si>
    <t>Dr. Syamsul Rizal, S.HI.,M.Pd.I</t>
  </si>
  <si>
    <t>Perencanaan Kurikulum Pendidikan Islam Berpola Kurikulum Merdeka DI SMK Muhammadiyah Kota Bogor</t>
  </si>
  <si>
    <t>Pendampingan Tahsin Qira’at Imam Hafs Dalam Membaca Al-Qur’an Untuk Masyarakat Bunar Bogor</t>
  </si>
  <si>
    <t>Akhlak Islami Perspektif Ulama Salaf</t>
  </si>
  <si>
    <t>The Education Curriculum System of Boarding School</t>
  </si>
  <si>
    <t>Dr. Ahmad Idhofi, S.Pd.I.,M.Pd</t>
  </si>
  <si>
    <t>PENGARUH MANAJEMEN SUMBER DAYA MANUSIA TERHADAP BUDAYA KERJA DI MIN 1 BOGOR</t>
  </si>
  <si>
    <t>Improving Teacher Performance With the Development of Supervision of School Heads, Empowerment, and Discipline of Work (Empirical Study Using a Correlational Approach and Sitorem Analysis on Private Junior High School Teachers in Bogor City)</t>
  </si>
  <si>
    <t>IMPLEMENTASI MANAJEMEN BERBASIS SEKOLAH DALAM UPAYA MENINGKATKAN MUTU PENDIDIKAN DI MTs AL-FALAHIYAH PURASEDA</t>
  </si>
  <si>
    <t>IMPROVEMENT LEADERSHIP SKILLS AS AN EFFORT TO BUILD A PROFESSIONAL ORGANIZATIONAL CULTURE AT THE TARBIYATUL HUDA ISLAMIC BOARDING SCHOOL BOGOR</t>
  </si>
  <si>
    <t>IMPLEMENTASI KONSEP PENDIDIKAN KH IMAM ZARKASYI DI PONDOK PESANTREN DARUSSALAM BOGOR</t>
  </si>
  <si>
    <t>EFEKTIVITAS PEMBELAJARAN PENDIDIKAN AGAMA ISLAM (PAI) PADA SISWA KELAS VIII DI SMP TERPADU AL-ITTIHADIYAH BOGOR</t>
  </si>
  <si>
    <t>Peran Program Life Skill Terhadap Kemandirian Santri Di Pesantren Pemberdayaan Ummat An-Nahl Pamijahan Bogor</t>
  </si>
  <si>
    <t>STRATEGI PENINGKATAN MUTU PENDIDIK DENGAN ANALISIS SWOT DI MTs UMMUL QURO AL-ISLAMI BOGOR</t>
  </si>
  <si>
    <t>KONSEP PENDIDIKAN AKHLAK MENURUT HAJI ABDUL MALIK KARIM AMRULLAH (HAMKA)</t>
  </si>
  <si>
    <t>PENGARUH GAYA KEPEMIMPINAN KEPALA MADRASAH TERHADAP KEDISIPLINAN GURU DI MTs UMMUL QURO AL-ISLAMI</t>
  </si>
  <si>
    <t>Pengaruh program sertifikasi guru terhadap motivasi dan kinerja guru</t>
  </si>
  <si>
    <t>KONSEP PENDIDIKAN ISLAM MENURUT PEMIKIRAN SUNAN KALIJAGA DALAM TEMBANG LIR-ILIR</t>
  </si>
  <si>
    <t>STRATEGI PEMBINAAN KARAKTER PADA SANTRI MALALUI EKSTRAKURIKULER PRAMUKA DI PONDOK PESANTREN DARUSSALAM BOGOR</t>
  </si>
  <si>
    <t>MANAJEMEN EKSTRAKURIKULER PRAMUKA DI PESANTREN MODERN PUTRI UMMUL QURO AL-ISLAMI</t>
  </si>
  <si>
    <t>Pembelajaran PAI di Perguruan Tinggi Umum</t>
  </si>
  <si>
    <t>Manajeman Peningkatan Mutu untuk Mewujudkan Pendidikan Berkualitas</t>
  </si>
  <si>
    <t>Kecerdasan Spiritual Santri Melalui Puasa</t>
  </si>
  <si>
    <t>Peningkatan kinerja teknologi pendidikan dan penerapannya pada pembelajaran Pendidikan Agama Islam</t>
  </si>
  <si>
    <t>Manajemen Guru PAI dalam Menghadapi Tantangan Revolusi di Era 4.0</t>
  </si>
  <si>
    <t>Implementasi Manajemen Mutu Terpadu Pusat Kegiatan Belajar Masyarakat (PKBM) Anshor Cibungbulang Kabupaten Bogor</t>
  </si>
  <si>
    <t>EVALUASI MANAJEMEN DALAM MENINGKATKAN KINERJA GURU</t>
  </si>
  <si>
    <t>Pendidikan Akhlak Dan Karakter Sebagai Landasan Teori Pendidikan Karakter Bangsa Indonesia</t>
  </si>
  <si>
    <t>MODEL PENDIDIKAN KEDISIPLINAN PESANTREN MODERN UMMUL QURO AL â€“ISLAMI</t>
  </si>
  <si>
    <t>Terminologi Pendidikan dalam Al-Qur’an</t>
  </si>
  <si>
    <t>Analisis Data Kuantitatif Menggunakan Program SPSS</t>
  </si>
  <si>
    <t>Analisis Konsep Pemimpin Ideal Dalam Perspektif Imam Al-Ghazali (At-Tibru Masbuk Fii Nashihati Al-Muluk)</t>
  </si>
  <si>
    <t>MANAJEMEN MADRASAH DALAM POLA PEMBELAJARAN QUANTUM TEACHING</t>
  </si>
  <si>
    <t>Spiritual Sufistik; Dzikir (Rateb Siribee) sebagai Coping dalam Permasalahan Konseling Islam</t>
  </si>
  <si>
    <t>Pengaruh Kepemimpinan Demokratis Terhadap Motivasi Kerja Guru Di Smpit Cendekia Muslim Bogor</t>
  </si>
  <si>
    <t>Rahmawati Alwi, S.Pd., M.Pd.</t>
  </si>
  <si>
    <t>PENERAPAN PENDIDIKAN KARAKTER MELALUI KEGIATAN PENGAJIAN ANAK-ANAK DI LINGKUNGAN PERUMAHAN KANSAS MADANI BOGOR</t>
  </si>
  <si>
    <t>Pengaruh Pembelajaran Aqidah Akhlak Terhadap Karakter Siswa di Kelas VII MTs Humaira Bojonggede Bogor</t>
  </si>
  <si>
    <t>MENENTUKAN DAN MENGUKUR STANDAR MUTU PENDIDIKAN (STUDI DI SEKOLAH DASAR NEGERI KOTA GORONTALO)</t>
  </si>
  <si>
    <t>PENGARUH PENERAPAN KURIKULUM MERDEKA TERHADAP KINERJA GURU DI SMA IBNU AQIL BOGOR</t>
  </si>
  <si>
    <t>Implementation of Religious Scientific-Based Curriculum Development at Pesantren Nawesea Yogyakarta</t>
  </si>
  <si>
    <t>BAB 5 MANAJEMEN KEUANGAN PENDIDIKAN: MEWUJUDKAN KEADILAN, TRANSPARANSI, DAN AKUNTABILITAS LEMBAGA</t>
  </si>
  <si>
    <t>PENINGKATAN PEMAHAMAN GURU TENTANG PENDIDIKAN INKLUSI DALAM RANGKA MENUJU SEKOLAH INKLUSI DI MIS TARBIYATUL FALAH BOGOR</t>
  </si>
  <si>
    <t>Principal Policy in Improving the Quality of Education MAN 1 Yogyakarta</t>
  </si>
  <si>
    <t>Upaya Guru Dalam Menangani Anak Disleksia Di Sd Intis School Yogyakarta</t>
  </si>
  <si>
    <t>Implementation of Java cultural education in elementary school in Yogyakarta</t>
  </si>
  <si>
    <t>PENGELOLAAN ISU SEBAGAI UPAYA MEMPERBAIKI CITRA LEMBAGA PENDIDIKAN</t>
  </si>
  <si>
    <t>ISSUE MANAGEMENT SEBAGAI STRATEGI MEMPERBAIKI CITRA DI SMK PURNAMA TEMPURAN MAGELANG</t>
  </si>
  <si>
    <t>Pembelajaran berbasis student-centered learning di perguruan tinggi: suatu tinjauan di UIN Sunan Kalijaga Yogyakarta</t>
  </si>
  <si>
    <t>Decision Making dalam Perspektif Total Quality Management in Education di MI Al-Islah Kalegen Bandongan Magelang</t>
  </si>
  <si>
    <t>Pengembangan Sumber Daya Manusia Berbasis Al-Qur'an: Teori dan Praktek (Jilid 1)</t>
  </si>
  <si>
    <t>Hj. Nuril Izzah, S.Pd., M.Pd.</t>
  </si>
  <si>
    <t>Dr. Muh Abrar, M</t>
  </si>
  <si>
    <t>Hubungan Kemampuan Bahasa Arab terhadap Prestasi Menghafal Al-Qur’an Santri Kelas XI SMA Cahaya Qur’an Cibungbulang Bogor Tahun Ajaran 2019/2020</t>
  </si>
  <si>
    <t>FA’AALIYYAH ITQAAN FII TARJAMAH AN-NUSHUS AL-‘ARABIYYAH LILFASHL AT-TSAMIN (VIII A) FII AL-MADRASAH AT-TSANAWIYYAH “ANWARUL HIDAYAH” PAMIJAHAN BOGOR</t>
  </si>
  <si>
    <t>AL-‘ALAAQAH BAINA ITQAAN AL-MUFRADAAT WAL INSYAAAT-THULLAAB AS-SHAF AT-TAASI’FII AL-MADRASAH AT-TSANAWIYYAH MA’HAD UMMUL QURO AL-ISLAMI BOGOR</t>
  </si>
  <si>
    <t>KITAAB DURUSU AL-LUGHAH AL-‘ARABIYYAH WA ATSARUHU FII TADRIIS AL-LUGHAH AL-‘ARABIYYAH ‘ALAA MUNJIZ THAALIBAAT AS-SHAF AS-SABI’“E” FII MADRASAH TSANAWIYYAH LILBANAAT BI MA’HAD UMMUL QURO AL-ISLAMI BOGOR</t>
  </si>
  <si>
    <t>Musykilat At-Thullab Fii Ta’limi Maharatul Kalaam ‘Inda Barnamij Shawtul ‘Arab Bi Jaami’ati Ummul Quro Al-Islami</t>
  </si>
  <si>
    <t>Studi fonologi Bahasa Arab Segmental dan Suprasegmental pada pembacaan Al-Qur'an Langgam Jawa</t>
  </si>
  <si>
    <t>Fa'āliyyah Tathbīq Tharīqah Puzzle fī Tachsīn Qudrah Takallum at-Talāmīdz di Madrasah Sabīl at-Taqwa ats-Tsānawiyyah Margomulyo Luwu Timur</t>
  </si>
  <si>
    <t>الدراسة البلاغية فى أسلوب القصر عند معانى اللغة العربية حول سورة آل عمران</t>
  </si>
  <si>
    <t>فاعلية طريقة تدريس خارج الفصل لترقية اللغة العربية للطلاب فى المدرسة الثانوية بمعهد أم القرى الإسلامي بوغور</t>
  </si>
  <si>
    <t>Dr. Ria Rizki Agustini, S.Pd., M.Pd</t>
  </si>
  <si>
    <t>PENGEMBANGAN INSTRUMEN KETERAMPILAN PROSES SAINS DENGAN DESAIN PEMBELAJARAN BERDIFERENSIASI DI TINGKAT SEKOLAH DASAR</t>
  </si>
  <si>
    <t>PENGARUH MODEL PEMBELAJARAN COURSE REVIEW HORAY (CRH) TERHADAP MINAT BELAJAR IPA SISWA KELAS V MI MATHLAUL ANWAR TENJOLAYA BOGOR</t>
  </si>
  <si>
    <t>Pengembangan Multimedia Interaktif Teknik Jahit Perca Kelas X Desain Kriya Tekstil SMK Negeri 2 Sewon</t>
  </si>
  <si>
    <t>Dr. Imronuddin, S.Pd., M.Pd.I.</t>
  </si>
  <si>
    <t>Discourse from the Perspective of Mohammed Arkoun: An Examination of the Values of Interfaith Dialogue</t>
  </si>
  <si>
    <t>Pendidikan Inter-Religius: Wacana Moderasi Beragama di Ruang Publik</t>
  </si>
  <si>
    <t>PENGARUH MEDIA STRIP STORY TERHADAP HASIL BELAJAR PESERTA DIDIK KELAS V PADA MATA PELAJARAN SKI DI MI MAN BAHUL ULUM 2 CIAMPEA</t>
  </si>
  <si>
    <t>Pendidikan Inter-Religius Perspektif Al-Qur ‘an</t>
  </si>
  <si>
    <t>Gugun Gunawan, S.Pd., M.Pd.</t>
  </si>
  <si>
    <t>Pengaruh Metode Belajar Mind Mapping Terhadap Minat Belajar Siswa di MI Al-Qolam Cibungbulang Bogor</t>
  </si>
  <si>
    <t>Hubungan penguasaan kosakata dengan kemampuan menulis puisi pada siswa kelas x iis sma negeri 1 cigudeg bogor</t>
  </si>
  <si>
    <t>ANALISIS PERKEMBANGAN BAHASA PADA ANAK USIA SMP PEMAIN GAME ONLINE ANDROID BERGENRE BATTLE ROYALE</t>
  </si>
  <si>
    <t>Peningkatan Hasil Belajar Siswa Melalui Model Pembelajaran Picture and Picture Pada Mata Pelajaran PPKN Kelas III di MI Al-Munawaroh Bogor</t>
  </si>
  <si>
    <t>Efektivitas mind mapping dalam membentuk kecakapan abad 21 dan kemandirian belajar di masa pandemi</t>
  </si>
  <si>
    <t>Nurodin, S.Kom.I., M.A.</t>
  </si>
  <si>
    <t>ISLAMIC E-COUNSELING THERAPY SERVICES FOR TEENAGE PSYCHOLOGIST VICTIMS OF SEXUAL ABUSE</t>
  </si>
  <si>
    <t>Pengaruh Metode Mengajar Guru Terhadap Minat Belajar Siswa Kelas VII Putri di MTs Ummul Quro Al-Islami Bogor</t>
  </si>
  <si>
    <t>Respons Komunikasi Interpersonal Konselor</t>
  </si>
  <si>
    <t>PENDEKATAN COGNITIVE BEHAVIORAL THERAPY (CBT) DALAM MEREDUKSI KECEMASAN MENGHADAPI DUNIA KERJA PENYANDANG TUNADAKSA (Penelitian di Panti Asuhan Nurul Haq, Yayasan Madania, Jalan Janti GemakNomor 88 Gedong Kuning Banguntapan Bantul, Yogyakarta)</t>
  </si>
  <si>
    <t>WT ≥ 12 Bulan</t>
  </si>
  <si>
    <t>Pelatihan Pengembangan Bahan Ajar Multimedia Pembelajaran Interaktif Berbasis Pendekatan Saintifik Menggunakan Metode Blended Learning bagi Guru SMP Leuwiliang Bogor</t>
  </si>
  <si>
    <t>Pelatihan Menulis Karya Tulis Ilmiah (KTI) untuk Mahasiswa Manajemen Pendidikan Islam (MPI) IUQI Bogor</t>
  </si>
  <si>
    <t>Pelatihan E-Learning Menggunakan Quiziz Sebagai Salah Satu Inovasi dalam Kegiatan Belajar Mengajar MTS Darul Ihsan Cibungbulang</t>
  </si>
  <si>
    <t>Pengembangan Keilmuan Program Studi Manajemen Pendidikan Islam Tinjauan Futurologi Pendidikan dan Pengembangan Kurikulum</t>
  </si>
  <si>
    <t>Dr. H. Saiful Falah, M.Pd.I.</t>
  </si>
  <si>
    <t>Pengembangkan Ketrampilan Soft Skill Santri di Pondok Pesantren Tahfizh Cahaya Qur'an Cibungbulang Bogor</t>
  </si>
  <si>
    <t>Pelatihan Menulis Makalah dan Jurnal Ilmiah dalam Meningkatkan Kemampuan Literasi Mahasiswa Fakultas Manajemen Pendidikan Islam Institut Ummul Quro Al-Islami Bogor</t>
  </si>
  <si>
    <t>Peningkatan Pemahaman Mengenai Hate Speech dan Pentingnya Beretika di Media Sosial bagi Peserta Didik SMK 1 Leuwiliang</t>
  </si>
  <si>
    <t>Pelatihan Penyusunan Penelitian Tindakan Kelas Bagi Guru di Pondok Pesantren Ummul Quro</t>
  </si>
  <si>
    <t>MENINGKATKAN KEMAMPUAN PENGUCAPAN (PRONUNCIATION) BAHASA INGGRIS YANG BENAR DALAM MENDONGENG</t>
  </si>
  <si>
    <t>PELATIHAN PENGGUNAAN TEKNOLOGI INFORMASI KEPADA GURU BIMBINGAN DAN KONSELING</t>
  </si>
  <si>
    <t>Pendampingan Belajar Konsep Operasi Hitung Bilangan Asli Menggunaka Alat Peraga Papan Operasi Hitung Bilangan di SDI Ibnu Miskawaih</t>
  </si>
  <si>
    <t>PELATIHAN PENGGUNAAN CANVA UNTUK MEDIA PEMBELAJARAN INTERAKTIF SEBAGAI UPAYA MENINGKATKAN KREATIFITAS GURU DI MTS DAARUL RAHMAN BOGOR</t>
  </si>
  <si>
    <t>Pelatihan Penggunaan Aplikasi Microsoft Word bagi Siswa Kelas XII Madrasah Aliyah Nurul Iman Bogor</t>
  </si>
  <si>
    <t>PELATIHAN LAYANAN PEMINATAN KARIR BERBASIS DIGITAL BAGI GURU BIMBINGAN DAN KONSELING DI CIAMPEA BOGOR</t>
  </si>
  <si>
    <t>Unit Usaha</t>
  </si>
  <si>
    <t>Elisah Rusmiati</t>
  </si>
  <si>
    <t>Selinia Dewi</t>
  </si>
  <si>
    <t>Best Presenter</t>
  </si>
  <si>
    <t>Best Paper</t>
  </si>
  <si>
    <t>28 Agustus 2024</t>
  </si>
  <si>
    <t>Siti Aisah</t>
  </si>
  <si>
    <t>Arif Munanzar</t>
  </si>
  <si>
    <t>MANAJEMEN KELAS SEBAGAI UPAYA MENINGKATKAN KEDISIPLINAN</t>
  </si>
  <si>
    <t>Rismawati</t>
  </si>
  <si>
    <t>AKTIVITAS ORGANISASI DENGAN PRESTASI BELAJAR SISWI</t>
  </si>
  <si>
    <t>Dwi Ariansyah</t>
  </si>
  <si>
    <t>Gusnita Limar Arini</t>
  </si>
  <si>
    <t>Suci Kholilah</t>
  </si>
  <si>
    <t>Indah Tiara</t>
  </si>
  <si>
    <t>Hani Hanifa</t>
  </si>
  <si>
    <t>Nita Puspita</t>
  </si>
  <si>
    <t>Nabilah Rahman</t>
  </si>
  <si>
    <t>Fikriyah Sakinah</t>
  </si>
  <si>
    <t>Nabila Salsyabil</t>
  </si>
  <si>
    <t>Jihadul Fahmi</t>
  </si>
  <si>
    <t>Rian hadyan</t>
  </si>
  <si>
    <t>Sholihat</t>
  </si>
  <si>
    <t>Masjid Al-Hasyimi</t>
  </si>
  <si>
    <t>Ruang kelas</t>
  </si>
  <si>
    <t>Laboratorium komputer</t>
  </si>
  <si>
    <t>Ruang microteaching</t>
  </si>
  <si>
    <t>Tempat perlengkapan ATK dan potocopy</t>
  </si>
  <si>
    <t>Minimarket kampus (UQIMart)</t>
  </si>
  <si>
    <t>Toilet</t>
  </si>
  <si>
    <t>Tempat parkir (Mahasiswa)</t>
  </si>
  <si>
    <t>Tempat parkir roda 4 (Dosen)</t>
  </si>
  <si>
    <t>Tempat parkir roda 2 (Dosen)</t>
  </si>
  <si>
    <t>Pos satpam</t>
  </si>
  <si>
    <t>Gudang</t>
  </si>
  <si>
    <t>Mushola</t>
  </si>
  <si>
    <t>Pantry</t>
  </si>
  <si>
    <t>Ruang rapat</t>
  </si>
  <si>
    <t>Ruang dosen (non struktural)</t>
  </si>
  <si>
    <t>Ruang staf</t>
  </si>
  <si>
    <t>Lapangan olahraga</t>
  </si>
  <si>
    <t>Ruang auditorium</t>
  </si>
  <si>
    <t>Ruang UKS</t>
  </si>
  <si>
    <t>Ruang Unit Kegiatan Mahasiswa</t>
  </si>
  <si>
    <t>Ruang LPM</t>
  </si>
  <si>
    <t>Ruang LPPM</t>
  </si>
  <si>
    <t>Ruang dosen (kaprodi sekprodi)</t>
  </si>
  <si>
    <t>Ruang Dekanat</t>
  </si>
  <si>
    <t>Ruang Rektor</t>
  </si>
  <si>
    <t>Ruang Wakil Rektor</t>
  </si>
  <si>
    <t>Meja</t>
  </si>
  <si>
    <t>Buku Penilaian berdeperensiasi pada kurikulum Merdeka</t>
  </si>
  <si>
    <t>Buku ini merupakan hasil penelitian yang berisi tentang bagaimana menyusun dan membuat instrumen penilian berbasis deperensiasi yang diterapkan pada kurikulum merdeka pada tingkatan sekolah dasar dalam proses keterampilan sains</t>
  </si>
  <si>
    <t>Pancake Untuk Mencegah Stunting</t>
  </si>
  <si>
    <t>oleh mahasiswa dalam kegiatan KKM, dan menjadi juara ke-2 kategori inovasi desa oleh Bappedalitbang Kabupaten Bogor</t>
  </si>
  <si>
    <t>6 Januari 2025</t>
  </si>
  <si>
    <t xml:space="preserve">23 September 2023
</t>
  </si>
  <si>
    <t>5 November 2022</t>
  </si>
  <si>
    <t>6 November 2023</t>
  </si>
  <si>
    <t>13 November 2021</t>
  </si>
  <si>
    <t>18 November 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</si>
</sst>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_);_(* \(#,##0\);_(* &quot;-&quot;_);_(@_)"/>
    <numFmt numFmtId="165" formatCode="_(* #,##0.00_);_(* \(#,##0.00\);_(* &quot;-&quot;??_);_(@_)"/>
    <numFmt numFmtId="166" formatCode="0.0"/>
  </numFmts>
  <fonts count="37">
    <font>
      <sz val="11"/>
      <color theme="1"/>
      <name val="Calibri"/>
      <family val="2"/>
      <scheme val="minor"/>
    </font>
    <font>
      <b/>
      <sz val="11"/>
      <color theme="1"/>
      <name val="Calibri"/>
      <family val="2"/>
      <scheme val="minor"/>
    </font>
    <font>
      <sz val="11"/>
      <color theme="1"/>
      <name val="Arial"/>
      <family val="2"/>
    </font>
    <font>
      <sz val="16"/>
      <color theme="1"/>
      <name val="Arial"/>
      <family val="2"/>
    </font>
    <font>
      <sz val="16"/>
      <color theme="1"/>
      <name val="Calibri"/>
      <family val="2"/>
      <scheme val="minor"/>
    </font>
    <font>
      <i/>
      <sz val="11"/>
      <color theme="1"/>
      <name val="Calibri"/>
      <family val="2"/>
      <scheme val="minor"/>
    </font>
    <font>
      <u/>
      <sz val="11"/>
      <color theme="10"/>
      <name val="Calibri"/>
      <family val="2"/>
      <scheme val="minor"/>
    </font>
    <font>
      <sz val="9"/>
      <color indexed="81"/>
      <name val="Tahoma"/>
      <family val="2"/>
    </font>
    <font>
      <b/>
      <sz val="9"/>
      <color indexed="81"/>
      <name val="Tahoma"/>
      <family val="2"/>
    </font>
    <font>
      <b/>
      <u/>
      <sz val="11"/>
      <color theme="10"/>
      <name val="Calibri"/>
      <family val="2"/>
      <scheme val="minor"/>
    </font>
    <font>
      <sz val="11"/>
      <color theme="1"/>
      <name val="Calibri"/>
      <family val="2"/>
      <scheme val="minor"/>
    </font>
    <font>
      <sz val="11"/>
      <color rgb="FF006100"/>
      <name val="Calibri"/>
      <family val="2"/>
      <scheme val="minor"/>
    </font>
    <font>
      <b/>
      <sz val="16"/>
      <color rgb="FF002060"/>
      <name val="Calibri"/>
      <family val="2"/>
      <scheme val="minor"/>
    </font>
    <font>
      <b/>
      <sz val="11"/>
      <color rgb="FFFF0000"/>
      <name val="Calibri"/>
      <family val="2"/>
      <scheme val="minor"/>
    </font>
    <font>
      <b/>
      <sz val="18"/>
      <color rgb="FF002060"/>
      <name val="Arial"/>
      <family val="2"/>
    </font>
    <font>
      <b/>
      <sz val="24"/>
      <color rgb="FFFFC000"/>
      <name val="Arial"/>
      <family val="2"/>
    </font>
    <font>
      <b/>
      <sz val="11"/>
      <color rgb="FFFF0000"/>
      <name val="Arial"/>
      <family val="2"/>
    </font>
    <font>
      <b/>
      <sz val="11"/>
      <color theme="1"/>
      <name val="Arial"/>
      <family val="2"/>
    </font>
    <font>
      <b/>
      <u/>
      <sz val="11"/>
      <color theme="1"/>
      <name val="Calibri"/>
      <family val="2"/>
      <scheme val="minor"/>
    </font>
    <font>
      <sz val="11"/>
      <color theme="10"/>
      <name val="Arial"/>
      <family val="2"/>
    </font>
    <font>
      <sz val="10"/>
      <name val="Calibri"/>
      <family val="2"/>
      <scheme val="minor"/>
    </font>
    <font>
      <sz val="10"/>
      <color theme="1"/>
      <name val="Calibri"/>
      <family val="2"/>
      <scheme val="minor"/>
    </font>
    <font>
      <sz val="11"/>
      <name val="Calibri"/>
      <family val="2"/>
      <scheme val="minor"/>
    </font>
    <font>
      <sz val="11"/>
      <color rgb="FFFF0000"/>
      <name val="Calibri"/>
      <family val="2"/>
      <scheme val="minor"/>
    </font>
    <font>
      <b/>
      <sz val="11"/>
      <name val="Calibri"/>
      <family val="2"/>
      <scheme val="minor"/>
    </font>
    <font>
      <u/>
      <sz val="10"/>
      <color theme="4"/>
      <name val="Calibri"/>
      <family val="2"/>
      <scheme val="minor"/>
    </font>
    <font>
      <u/>
      <sz val="11"/>
      <color theme="4"/>
      <name val="Calibri"/>
      <family val="2"/>
      <scheme val="minor"/>
    </font>
    <font>
      <sz val="11"/>
      <color rgb="FF000000"/>
      <name val="Calibri"/>
      <family val="2"/>
      <scheme val="minor"/>
    </font>
    <font>
      <u/>
      <sz val="11"/>
      <color rgb="FF0070C0"/>
      <name val="Calibri"/>
      <family val="2"/>
      <scheme val="minor"/>
    </font>
    <font>
      <b/>
      <sz val="9"/>
      <color rgb="FF000000"/>
      <name val="Tahoma"/>
      <family val="2"/>
    </font>
    <font>
      <sz val="9"/>
      <color rgb="FF000000"/>
      <name val="Tahoma"/>
      <family val="2"/>
    </font>
    <font>
      <sz val="8"/>
      <name val="Calibri"/>
      <family val="2"/>
      <scheme val="minor"/>
    </font>
    <font>
      <sz val="11"/>
      <name val="Calibri Light"/>
      <family val="2"/>
      <scheme val="major"/>
    </font>
    <font>
      <sz val="11"/>
      <name val="Calibri"/>
      <family val="2"/>
    </font>
    <font>
      <sz val="11"/>
      <name val="Calibri (Body)"/>
    </font>
    <font>
      <b/>
      <sz val="11"/>
      <name val="Calibri (Body)"/>
    </font>
    <font>
      <sz val="11"/>
      <color theme="1"/>
      <name val="Calibri"/>
      <family val="2"/>
    </font>
  </fonts>
  <fills count="18">
    <fill>
      <patternFill patternType="none"/>
    </fill>
    <fill>
      <patternFill patternType="gray125"/>
    </fill>
    <fill>
      <patternFill patternType="solid">
        <fgColor rgb="FF00B0F0"/>
        <bgColor indexed="64"/>
      </patternFill>
    </fill>
    <fill>
      <patternFill patternType="solid">
        <fgColor rgb="FFFFFF00"/>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rgb="FFFFC000"/>
        <bgColor indexed="64"/>
      </patternFill>
    </fill>
    <fill>
      <patternFill patternType="solid">
        <fgColor theme="8"/>
        <bgColor indexed="64"/>
      </patternFill>
    </fill>
    <fill>
      <patternFill patternType="solid">
        <fgColor rgb="FFC6EFCE"/>
      </patternFill>
    </fill>
    <fill>
      <patternFill patternType="solid">
        <fgColor rgb="FFFFFFCC"/>
      </patternFill>
    </fill>
    <fill>
      <patternFill patternType="solid">
        <fgColor rgb="FF0070C0"/>
        <bgColor indexed="64"/>
      </patternFill>
    </fill>
    <fill>
      <patternFill patternType="solid">
        <fgColor rgb="FF002060"/>
        <bgColor indexed="64"/>
      </patternFill>
    </fill>
    <fill>
      <patternFill patternType="solid">
        <fgColor theme="8" tint="0.39997558519241921"/>
        <bgColor indexed="64"/>
      </patternFill>
    </fill>
    <fill>
      <patternFill patternType="solid">
        <fgColor theme="0"/>
        <bgColor indexed="64"/>
      </patternFill>
    </fill>
    <fill>
      <patternFill patternType="solid">
        <fgColor rgb="FF92D050"/>
        <bgColor indexed="64"/>
      </patternFill>
    </fill>
    <fill>
      <patternFill patternType="solid">
        <fgColor theme="7" tint="0.39997558519241921"/>
        <bgColor indexed="64"/>
      </patternFill>
    </fill>
    <fill>
      <patternFill patternType="solid">
        <fgColor rgb="FFFFFF00"/>
        <bgColor theme="4" tint="0.79998168889431442"/>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s>
  <cellStyleXfs count="7">
    <xf numFmtId="0" fontId="0" fillId="0" borderId="0"/>
    <xf numFmtId="0" fontId="6" fillId="0" borderId="0" applyNumberFormat="0" applyFill="0" applyBorder="0" applyAlignment="0" applyProtection="0"/>
    <xf numFmtId="0" fontId="11" fillId="9" borderId="0" applyNumberFormat="0" applyBorder="0" applyAlignment="0" applyProtection="0"/>
    <xf numFmtId="0" fontId="10" fillId="10" borderId="9" applyNumberFormat="0" applyFont="0" applyAlignment="0" applyProtection="0"/>
    <xf numFmtId="165" fontId="10" fillId="0" borderId="0" applyFont="0" applyFill="0" applyBorder="0" applyAlignment="0" applyProtection="0"/>
    <xf numFmtId="0" fontId="10" fillId="0" borderId="0"/>
    <xf numFmtId="164" fontId="10" fillId="0" borderId="0" applyFont="0" applyFill="0" applyBorder="0" applyAlignment="0" applyProtection="0"/>
  </cellStyleXfs>
  <cellXfs count="263">
    <xf numFmtId="0" fontId="0" fillId="0" borderId="0" xfId="0"/>
    <xf numFmtId="0" fontId="2" fillId="0" borderId="0" xfId="0" applyFont="1"/>
    <xf numFmtId="0" fontId="1" fillId="0" borderId="0" xfId="0" applyFont="1"/>
    <xf numFmtId="0" fontId="0" fillId="0" borderId="1" xfId="0" applyBorder="1" applyAlignment="1">
      <alignment horizontal="center"/>
    </xf>
    <xf numFmtId="0" fontId="0" fillId="0" borderId="1" xfId="0" applyBorder="1"/>
    <xf numFmtId="0" fontId="1" fillId="0" borderId="1" xfId="0" applyFont="1" applyBorder="1" applyAlignment="1">
      <alignment horizontal="center" vertical="center"/>
    </xf>
    <xf numFmtId="0" fontId="0" fillId="0" borderId="1" xfId="0" applyBorder="1" applyAlignment="1">
      <alignment horizontal="center" vertical="center"/>
    </xf>
    <xf numFmtId="0" fontId="0" fillId="3" borderId="1" xfId="0" applyFill="1" applyBorder="1"/>
    <xf numFmtId="0" fontId="0" fillId="3" borderId="1" xfId="0" applyFill="1" applyBorder="1" applyAlignment="1">
      <alignment horizontal="center" vertical="center"/>
    </xf>
    <xf numFmtId="0" fontId="5" fillId="0" borderId="0" xfId="0" applyFont="1"/>
    <xf numFmtId="0" fontId="0" fillId="3" borderId="1" xfId="0" applyFill="1" applyBorder="1" applyAlignment="1">
      <alignment horizontal="left" vertical="center"/>
    </xf>
    <xf numFmtId="0" fontId="1" fillId="0" borderId="1" xfId="0" applyFont="1" applyBorder="1" applyAlignment="1">
      <alignment horizontal="center" vertical="center" wrapText="1"/>
    </xf>
    <xf numFmtId="0" fontId="1" fillId="5" borderId="1" xfId="0" applyFont="1" applyFill="1" applyBorder="1" applyAlignment="1">
      <alignment horizontal="center" vertical="center"/>
    </xf>
    <xf numFmtId="0" fontId="1" fillId="5" borderId="1" xfId="0" applyFont="1" applyFill="1" applyBorder="1" applyAlignment="1">
      <alignment horizontal="center"/>
    </xf>
    <xf numFmtId="0" fontId="0" fillId="0" borderId="0" xfId="0" applyAlignment="1">
      <alignment vertical="center"/>
    </xf>
    <xf numFmtId="0" fontId="0" fillId="3" borderId="1" xfId="0" applyFill="1" applyBorder="1" applyAlignment="1">
      <alignment horizontal="center"/>
    </xf>
    <xf numFmtId="0" fontId="0" fillId="5" borderId="1" xfId="0" applyFill="1" applyBorder="1" applyAlignment="1">
      <alignment horizontal="center"/>
    </xf>
    <xf numFmtId="2" fontId="0" fillId="5" borderId="1" xfId="0" applyNumberFormat="1" applyFill="1" applyBorder="1" applyAlignment="1">
      <alignment horizontal="center"/>
    </xf>
    <xf numFmtId="0" fontId="0" fillId="4" borderId="1" xfId="0" applyFill="1" applyBorder="1" applyAlignment="1">
      <alignment horizontal="center"/>
    </xf>
    <xf numFmtId="0" fontId="1" fillId="4" borderId="1" xfId="0" applyFont="1" applyFill="1" applyBorder="1" applyAlignment="1">
      <alignment horizontal="center"/>
    </xf>
    <xf numFmtId="0" fontId="1" fillId="6" borderId="1" xfId="0" applyFont="1" applyFill="1" applyBorder="1" applyAlignment="1">
      <alignment horizontal="center" vertical="center"/>
    </xf>
    <xf numFmtId="0" fontId="1" fillId="6" borderId="1" xfId="0" applyFont="1" applyFill="1" applyBorder="1" applyAlignment="1">
      <alignment horizontal="center" vertical="center" wrapText="1"/>
    </xf>
    <xf numFmtId="0" fontId="1" fillId="6" borderId="1" xfId="0" applyFont="1" applyFill="1" applyBorder="1" applyAlignment="1">
      <alignment vertical="center"/>
    </xf>
    <xf numFmtId="0" fontId="1" fillId="6" borderId="1" xfId="0" applyFont="1" applyFill="1" applyBorder="1" applyAlignment="1">
      <alignment horizontal="center"/>
    </xf>
    <xf numFmtId="0" fontId="1" fillId="6" borderId="1" xfId="0" applyFont="1" applyFill="1" applyBorder="1" applyAlignment="1">
      <alignment horizontal="center" wrapText="1"/>
    </xf>
    <xf numFmtId="0" fontId="1" fillId="4" borderId="1" xfId="0" applyFont="1" applyFill="1" applyBorder="1" applyAlignment="1">
      <alignment horizontal="center" vertical="center"/>
    </xf>
    <xf numFmtId="14" fontId="0" fillId="3" borderId="1" xfId="0" applyNumberFormat="1" applyFill="1" applyBorder="1" applyAlignment="1">
      <alignment horizontal="center" vertical="center"/>
    </xf>
    <xf numFmtId="0" fontId="0" fillId="3" borderId="1" xfId="0" applyFill="1" applyBorder="1" applyAlignment="1">
      <alignment horizontal="left" vertical="top"/>
    </xf>
    <xf numFmtId="3" fontId="0" fillId="3" borderId="1" xfId="0" applyNumberFormat="1" applyFill="1" applyBorder="1"/>
    <xf numFmtId="3" fontId="0" fillId="5" borderId="1" xfId="0" applyNumberFormat="1" applyFill="1" applyBorder="1"/>
    <xf numFmtId="3" fontId="0" fillId="3" borderId="1" xfId="0" applyNumberFormat="1" applyFill="1" applyBorder="1" applyAlignment="1">
      <alignment horizontal="right"/>
    </xf>
    <xf numFmtId="2" fontId="0" fillId="3" borderId="1" xfId="0" applyNumberFormat="1" applyFill="1" applyBorder="1" applyAlignment="1">
      <alignment horizontal="center" vertical="center"/>
    </xf>
    <xf numFmtId="0" fontId="2" fillId="13" borderId="0" xfId="0" applyFont="1" applyFill="1"/>
    <xf numFmtId="0" fontId="4" fillId="13" borderId="0" xfId="0" applyFont="1" applyFill="1"/>
    <xf numFmtId="0" fontId="3" fillId="13" borderId="0" xfId="0" applyFont="1" applyFill="1" applyAlignment="1">
      <alignment horizontal="center" vertical="center"/>
    </xf>
    <xf numFmtId="0" fontId="3" fillId="13" borderId="0" xfId="0" applyFont="1" applyFill="1"/>
    <xf numFmtId="0" fontId="3" fillId="13" borderId="0" xfId="0" applyFont="1" applyFill="1" applyAlignment="1">
      <alignment horizontal="center"/>
    </xf>
    <xf numFmtId="0" fontId="2" fillId="13" borderId="5" xfId="0" applyFont="1" applyFill="1" applyBorder="1"/>
    <xf numFmtId="0" fontId="2" fillId="13" borderId="0" xfId="0" quotePrefix="1" applyFont="1" applyFill="1"/>
    <xf numFmtId="0" fontId="0" fillId="15" borderId="1" xfId="0" applyFill="1" applyBorder="1" applyAlignment="1">
      <alignment horizontal="center" vertical="center"/>
    </xf>
    <xf numFmtId="0" fontId="16" fillId="13" borderId="0" xfId="0" applyFont="1" applyFill="1"/>
    <xf numFmtId="0" fontId="2" fillId="10" borderId="1" xfId="3" applyFont="1" applyBorder="1" applyAlignment="1">
      <alignment horizontal="center"/>
    </xf>
    <xf numFmtId="0" fontId="18" fillId="7" borderId="1" xfId="1" applyFont="1" applyFill="1" applyBorder="1"/>
    <xf numFmtId="0" fontId="9" fillId="0" borderId="0" xfId="1" applyFont="1" applyFill="1"/>
    <xf numFmtId="0" fontId="18" fillId="7" borderId="0" xfId="1" applyFont="1" applyFill="1" applyBorder="1"/>
    <xf numFmtId="0" fontId="19" fillId="10" borderId="12" xfId="1" applyFont="1" applyFill="1" applyBorder="1" applyAlignment="1">
      <alignment horizontal="left"/>
    </xf>
    <xf numFmtId="0" fontId="19" fillId="10" borderId="12" xfId="3" applyFont="1" applyBorder="1" applyAlignment="1">
      <alignment horizontal="left" vertical="center"/>
    </xf>
    <xf numFmtId="0" fontId="19" fillId="10" borderId="12" xfId="3" applyFont="1" applyBorder="1" applyAlignment="1">
      <alignment horizontal="left"/>
    </xf>
    <xf numFmtId="0" fontId="19" fillId="10" borderId="13" xfId="3" applyFont="1" applyBorder="1" applyAlignment="1">
      <alignment horizontal="left" vertical="center"/>
    </xf>
    <xf numFmtId="0" fontId="6" fillId="10" borderId="12" xfId="1" applyFill="1" applyBorder="1" applyAlignment="1">
      <alignment horizontal="left" vertical="center"/>
    </xf>
    <xf numFmtId="0" fontId="18" fillId="0" borderId="0" xfId="1" applyFont="1" applyFill="1" applyBorder="1"/>
    <xf numFmtId="0" fontId="17" fillId="16" borderId="6" xfId="2" applyFont="1" applyFill="1" applyBorder="1" applyAlignment="1">
      <alignment horizontal="left" vertical="center"/>
    </xf>
    <xf numFmtId="0" fontId="2" fillId="10" borderId="1" xfId="3" applyFont="1" applyBorder="1"/>
    <xf numFmtId="0" fontId="2" fillId="10" borderId="1" xfId="3" applyFont="1" applyBorder="1" applyAlignment="1">
      <alignment wrapText="1"/>
    </xf>
    <xf numFmtId="0" fontId="17" fillId="16" borderId="6" xfId="2" applyFont="1" applyFill="1" applyBorder="1" applyAlignment="1">
      <alignment horizontal="center" vertical="center"/>
    </xf>
    <xf numFmtId="0" fontId="0" fillId="3" borderId="1" xfId="0" applyFill="1" applyBorder="1" applyAlignment="1">
      <alignment vertical="center"/>
    </xf>
    <xf numFmtId="0" fontId="20" fillId="3" borderId="1" xfId="0" applyFont="1" applyFill="1" applyBorder="1" applyAlignment="1">
      <alignment horizontal="left" vertical="center" wrapText="1"/>
    </xf>
    <xf numFmtId="0" fontId="0" fillId="3" borderId="1" xfId="0" applyFill="1" applyBorder="1" applyAlignment="1">
      <alignment horizontal="center" vertical="center" wrapText="1"/>
    </xf>
    <xf numFmtId="0" fontId="0" fillId="3" borderId="1" xfId="0" applyFill="1" applyBorder="1" applyAlignment="1">
      <alignment horizontal="center" wrapText="1"/>
    </xf>
    <xf numFmtId="3" fontId="0" fillId="3" borderId="1" xfId="0" applyNumberFormat="1" applyFill="1" applyBorder="1" applyAlignment="1">
      <alignment horizontal="center"/>
    </xf>
    <xf numFmtId="0" fontId="0" fillId="3" borderId="1" xfId="0" applyFill="1" applyBorder="1" applyAlignment="1">
      <alignment vertical="center" wrapText="1"/>
    </xf>
    <xf numFmtId="0" fontId="0" fillId="3" borderId="1" xfId="0" quotePrefix="1" applyFill="1" applyBorder="1" applyAlignment="1">
      <alignment horizontal="center" vertical="center"/>
    </xf>
    <xf numFmtId="0" fontId="0" fillId="3" borderId="1" xfId="0" applyFill="1" applyBorder="1" applyAlignment="1">
      <alignment horizontal="left" vertical="center" wrapText="1"/>
    </xf>
    <xf numFmtId="0" fontId="0" fillId="3" borderId="1" xfId="0" applyFill="1" applyBorder="1" applyAlignment="1">
      <alignment wrapText="1"/>
    </xf>
    <xf numFmtId="0" fontId="0" fillId="3" borderId="0" xfId="0" applyFill="1" applyAlignment="1">
      <alignment horizontal="left" vertical="center"/>
    </xf>
    <xf numFmtId="0" fontId="21" fillId="3" borderId="1" xfId="0" applyFont="1" applyFill="1" applyBorder="1" applyAlignment="1">
      <alignment horizontal="center" vertical="center" wrapText="1"/>
    </xf>
    <xf numFmtId="0" fontId="0" fillId="3" borderId="1" xfId="0" applyFill="1" applyBorder="1" applyAlignment="1">
      <alignment horizontal="left"/>
    </xf>
    <xf numFmtId="0" fontId="22" fillId="3" borderId="1" xfId="0" applyFont="1" applyFill="1" applyBorder="1" applyAlignment="1">
      <alignment horizontal="center" vertical="center" wrapText="1"/>
    </xf>
    <xf numFmtId="0" fontId="20" fillId="3" borderId="1" xfId="0" applyFont="1" applyFill="1" applyBorder="1" applyAlignment="1">
      <alignment horizontal="center" vertical="center" wrapText="1"/>
    </xf>
    <xf numFmtId="0" fontId="0" fillId="0" borderId="6" xfId="0" applyBorder="1" applyAlignment="1">
      <alignment horizontal="center" vertical="center"/>
    </xf>
    <xf numFmtId="0" fontId="0" fillId="3" borderId="1" xfId="0" applyFill="1" applyBorder="1" applyAlignment="1">
      <alignment horizontal="left" vertical="top" wrapText="1"/>
    </xf>
    <xf numFmtId="0" fontId="0" fillId="0" borderId="1" xfId="0" applyBorder="1" applyAlignment="1">
      <alignment horizontal="center" vertical="top"/>
    </xf>
    <xf numFmtId="15" fontId="0" fillId="3" borderId="1" xfId="0" applyNumberFormat="1" applyFill="1" applyBorder="1" applyAlignment="1">
      <alignment horizontal="left" vertical="top"/>
    </xf>
    <xf numFmtId="0" fontId="0" fillId="3" borderId="1" xfId="0" applyFill="1" applyBorder="1" applyAlignment="1">
      <alignment vertical="top" wrapText="1"/>
    </xf>
    <xf numFmtId="0" fontId="0" fillId="14" borderId="17" xfId="0" applyFill="1" applyBorder="1" applyAlignment="1">
      <alignment horizontal="left" vertical="top" wrapText="1"/>
    </xf>
    <xf numFmtId="0" fontId="0" fillId="3" borderId="6" xfId="0" applyFill="1" applyBorder="1" applyAlignment="1">
      <alignment vertical="center" wrapText="1"/>
    </xf>
    <xf numFmtId="0" fontId="0" fillId="3" borderId="6" xfId="0" applyFill="1" applyBorder="1" applyAlignment="1">
      <alignment vertical="center"/>
    </xf>
    <xf numFmtId="0" fontId="20" fillId="3" borderId="1" xfId="0" applyFont="1" applyFill="1" applyBorder="1" applyAlignment="1">
      <alignment vertical="center" wrapText="1"/>
    </xf>
    <xf numFmtId="0" fontId="21" fillId="3" borderId="1" xfId="0" applyFont="1" applyFill="1" applyBorder="1" applyAlignment="1">
      <alignment vertical="center" wrapText="1"/>
    </xf>
    <xf numFmtId="0" fontId="22" fillId="3" borderId="1" xfId="0" applyFont="1" applyFill="1" applyBorder="1" applyAlignment="1">
      <alignment horizontal="left" vertical="center" wrapText="1"/>
    </xf>
    <xf numFmtId="0" fontId="21" fillId="3" borderId="1" xfId="0" applyFont="1" applyFill="1" applyBorder="1" applyAlignment="1">
      <alignment horizontal="left" vertical="top" wrapText="1"/>
    </xf>
    <xf numFmtId="0" fontId="22" fillId="3" borderId="1" xfId="0" applyFont="1" applyFill="1" applyBorder="1" applyAlignment="1">
      <alignment horizontal="center" vertical="center"/>
    </xf>
    <xf numFmtId="0" fontId="0" fillId="14" borderId="17" xfId="0" applyFill="1" applyBorder="1" applyAlignment="1">
      <alignment vertical="top"/>
    </xf>
    <xf numFmtId="15" fontId="0" fillId="3" borderId="1" xfId="0" applyNumberFormat="1" applyFill="1" applyBorder="1" applyAlignment="1">
      <alignment horizontal="center" vertical="center"/>
    </xf>
    <xf numFmtId="0" fontId="6" fillId="3" borderId="1" xfId="1" applyFill="1" applyBorder="1" applyAlignment="1">
      <alignment horizontal="center" vertical="center" wrapText="1"/>
    </xf>
    <xf numFmtId="0" fontId="6" fillId="3" borderId="1" xfId="1" applyFill="1" applyBorder="1" applyAlignment="1">
      <alignment horizontal="left" vertical="top" wrapText="1"/>
    </xf>
    <xf numFmtId="0" fontId="6" fillId="3" borderId="1" xfId="1" applyFill="1" applyBorder="1" applyAlignment="1">
      <alignment horizontal="center" vertical="center"/>
    </xf>
    <xf numFmtId="0" fontId="6" fillId="3" borderId="1" xfId="1" applyFill="1" applyBorder="1" applyAlignment="1">
      <alignment horizontal="center" wrapText="1"/>
    </xf>
    <xf numFmtId="0" fontId="0" fillId="3" borderId="1" xfId="0" applyFill="1" applyBorder="1" applyAlignment="1">
      <alignment horizontal="left" wrapText="1"/>
    </xf>
    <xf numFmtId="0" fontId="0" fillId="3" borderId="2" xfId="0" applyFill="1" applyBorder="1" applyAlignment="1">
      <alignment horizontal="center" vertical="center"/>
    </xf>
    <xf numFmtId="0" fontId="6" fillId="3" borderId="1" xfId="1" applyFill="1" applyBorder="1" applyAlignment="1">
      <alignment horizontal="left" vertical="center" wrapText="1"/>
    </xf>
    <xf numFmtId="0" fontId="6" fillId="3" borderId="1" xfId="1" applyFill="1" applyBorder="1" applyAlignment="1">
      <alignment horizontal="left" vertical="center"/>
    </xf>
    <xf numFmtId="0" fontId="0" fillId="0" borderId="1" xfId="0" applyBorder="1" applyAlignment="1">
      <alignment vertical="center" wrapText="1"/>
    </xf>
    <xf numFmtId="0" fontId="6" fillId="3" borderId="1" xfId="1" applyFill="1" applyBorder="1" applyAlignment="1">
      <alignment vertical="center" wrapText="1"/>
    </xf>
    <xf numFmtId="0" fontId="6" fillId="3" borderId="1" xfId="1" applyFill="1" applyBorder="1" applyAlignment="1">
      <alignment wrapText="1"/>
    </xf>
    <xf numFmtId="0" fontId="0" fillId="3" borderId="6" xfId="0" applyFill="1" applyBorder="1" applyAlignment="1">
      <alignment horizontal="center" vertical="center"/>
    </xf>
    <xf numFmtId="0" fontId="0" fillId="3" borderId="6" xfId="0" applyFill="1" applyBorder="1" applyAlignment="1">
      <alignment horizontal="left" vertical="center"/>
    </xf>
    <xf numFmtId="0" fontId="0" fillId="3" borderId="6" xfId="0" applyFill="1" applyBorder="1" applyAlignment="1">
      <alignment horizontal="left" vertical="center" wrapText="1"/>
    </xf>
    <xf numFmtId="0" fontId="22" fillId="3" borderId="6" xfId="0" applyFont="1" applyFill="1" applyBorder="1" applyAlignment="1">
      <alignment horizontal="left" vertical="center"/>
    </xf>
    <xf numFmtId="0" fontId="22" fillId="3" borderId="1" xfId="0" applyFont="1" applyFill="1" applyBorder="1" applyAlignment="1">
      <alignment horizontal="left" vertical="center"/>
    </xf>
    <xf numFmtId="0" fontId="22" fillId="3" borderId="1" xfId="0" applyFont="1" applyFill="1" applyBorder="1" applyAlignment="1">
      <alignment vertical="center"/>
    </xf>
    <xf numFmtId="0" fontId="0" fillId="14" borderId="1" xfId="0" applyFill="1" applyBorder="1" applyAlignment="1">
      <alignment horizontal="center" vertical="center"/>
    </xf>
    <xf numFmtId="0" fontId="0" fillId="0" borderId="1" xfId="0" applyBorder="1" applyAlignment="1">
      <alignment vertical="center"/>
    </xf>
    <xf numFmtId="1" fontId="0" fillId="3" borderId="1" xfId="0" applyNumberFormat="1" applyFill="1" applyBorder="1" applyAlignment="1">
      <alignment horizontal="center" vertical="center"/>
    </xf>
    <xf numFmtId="0" fontId="0" fillId="3" borderId="0" xfId="0" applyFill="1"/>
    <xf numFmtId="0" fontId="10" fillId="0" borderId="0" xfId="5"/>
    <xf numFmtId="0" fontId="24" fillId="0" borderId="0" xfId="0" applyFont="1"/>
    <xf numFmtId="0" fontId="22" fillId="0" borderId="0" xfId="0" applyFont="1"/>
    <xf numFmtId="2" fontId="0" fillId="3" borderId="1" xfId="0" applyNumberFormat="1" applyFill="1" applyBorder="1" applyAlignment="1">
      <alignment horizontal="center"/>
    </xf>
    <xf numFmtId="0" fontId="6" fillId="3" borderId="0" xfId="1" applyFill="1" applyAlignment="1">
      <alignment vertical="center" wrapText="1"/>
    </xf>
    <xf numFmtId="0" fontId="20" fillId="3" borderId="1" xfId="5" applyFont="1" applyFill="1" applyBorder="1" applyAlignment="1">
      <alignment horizontal="center" vertical="center" wrapText="1"/>
    </xf>
    <xf numFmtId="0" fontId="21" fillId="3" borderId="4" xfId="5" applyFont="1" applyFill="1" applyBorder="1" applyAlignment="1">
      <alignment wrapText="1"/>
    </xf>
    <xf numFmtId="0" fontId="21" fillId="3" borderId="1" xfId="5" applyFont="1" applyFill="1" applyBorder="1" applyAlignment="1">
      <alignment horizontal="center" vertical="center" wrapText="1"/>
    </xf>
    <xf numFmtId="0" fontId="20" fillId="3" borderId="6" xfId="5" applyFont="1" applyFill="1" applyBorder="1" applyAlignment="1">
      <alignment horizontal="center" vertical="center" wrapText="1"/>
    </xf>
    <xf numFmtId="0" fontId="21" fillId="3" borderId="11" xfId="5" applyFont="1" applyFill="1" applyBorder="1" applyAlignment="1">
      <alignment wrapText="1"/>
    </xf>
    <xf numFmtId="0" fontId="21" fillId="3" borderId="6" xfId="5" applyFont="1" applyFill="1" applyBorder="1" applyAlignment="1">
      <alignment horizontal="center" vertical="center" wrapText="1"/>
    </xf>
    <xf numFmtId="0" fontId="6" fillId="3" borderId="1" xfId="1" applyFill="1" applyBorder="1"/>
    <xf numFmtId="1" fontId="0" fillId="5" borderId="1" xfId="0" applyNumberFormat="1" applyFill="1" applyBorder="1" applyAlignment="1">
      <alignment horizontal="center"/>
    </xf>
    <xf numFmtId="0" fontId="6" fillId="3" borderId="1" xfId="1" applyFill="1" applyBorder="1" applyAlignment="1">
      <alignment vertical="top" wrapText="1"/>
    </xf>
    <xf numFmtId="0" fontId="25" fillId="3" borderId="1" xfId="0" applyFont="1" applyFill="1" applyBorder="1" applyAlignment="1">
      <alignment vertical="center" wrapText="1"/>
    </xf>
    <xf numFmtId="0" fontId="26" fillId="3" borderId="1" xfId="0" applyFont="1" applyFill="1" applyBorder="1" applyAlignment="1">
      <alignment horizontal="left" vertical="center" wrapText="1"/>
    </xf>
    <xf numFmtId="166" fontId="0" fillId="5" borderId="1" xfId="0" applyNumberFormat="1" applyFill="1" applyBorder="1" applyAlignment="1">
      <alignment horizontal="center"/>
    </xf>
    <xf numFmtId="0" fontId="21" fillId="3" borderId="1" xfId="0" applyFont="1" applyFill="1" applyBorder="1" applyAlignment="1">
      <alignment wrapText="1"/>
    </xf>
    <xf numFmtId="3" fontId="0" fillId="3" borderId="1" xfId="0" applyNumberFormat="1" applyFill="1" applyBorder="1" applyAlignment="1">
      <alignment horizontal="left" vertical="center"/>
    </xf>
    <xf numFmtId="3" fontId="0" fillId="3" borderId="1" xfId="0" applyNumberFormat="1" applyFill="1" applyBorder="1" applyAlignment="1">
      <alignment horizontal="right" vertical="center"/>
    </xf>
    <xf numFmtId="3" fontId="0" fillId="5" borderId="1" xfId="0" applyNumberFormat="1" applyFill="1" applyBorder="1" applyAlignment="1">
      <alignment horizontal="right" vertical="center"/>
    </xf>
    <xf numFmtId="0" fontId="6" fillId="3" borderId="0" xfId="1" applyFill="1" applyAlignment="1">
      <alignment vertical="center"/>
    </xf>
    <xf numFmtId="0" fontId="6" fillId="3" borderId="1" xfId="1" applyFill="1" applyBorder="1" applyAlignment="1">
      <alignment vertical="center"/>
    </xf>
    <xf numFmtId="0" fontId="0" fillId="0" borderId="0" xfId="0" applyAlignment="1">
      <alignment horizontal="center" vertical="center"/>
    </xf>
    <xf numFmtId="0" fontId="0" fillId="3" borderId="2" xfId="0" applyFill="1" applyBorder="1" applyAlignment="1">
      <alignment vertical="center" wrapText="1"/>
    </xf>
    <xf numFmtId="2" fontId="0" fillId="0" borderId="0" xfId="0" applyNumberFormat="1"/>
    <xf numFmtId="0" fontId="0" fillId="5" borderId="4" xfId="0" applyFill="1" applyBorder="1" applyAlignment="1">
      <alignment horizontal="center"/>
    </xf>
    <xf numFmtId="15" fontId="0" fillId="3" borderId="1" xfId="0" applyNumberFormat="1" applyFill="1" applyBorder="1" applyAlignment="1">
      <alignment horizontal="center"/>
    </xf>
    <xf numFmtId="0" fontId="0" fillId="3" borderId="1" xfId="0" applyFill="1" applyBorder="1" applyAlignment="1">
      <alignment vertical="top"/>
    </xf>
    <xf numFmtId="0" fontId="0" fillId="0" borderId="0" xfId="0" applyAlignment="1">
      <alignment vertical="top"/>
    </xf>
    <xf numFmtId="0" fontId="23" fillId="3" borderId="1" xfId="0" applyFont="1" applyFill="1" applyBorder="1" applyAlignment="1">
      <alignment horizontal="left" vertical="center"/>
    </xf>
    <xf numFmtId="0" fontId="22" fillId="3" borderId="6" xfId="0" applyFont="1" applyFill="1" applyBorder="1" applyAlignment="1">
      <alignment horizontal="left" vertical="center" wrapText="1"/>
    </xf>
    <xf numFmtId="0" fontId="0" fillId="3" borderId="7" xfId="0" applyFill="1" applyBorder="1" applyAlignment="1">
      <alignment horizontal="left" vertical="center"/>
    </xf>
    <xf numFmtId="0" fontId="21" fillId="3" borderId="1" xfId="0" applyFont="1" applyFill="1" applyBorder="1" applyAlignment="1">
      <alignment horizontal="left" vertical="center" wrapText="1"/>
    </xf>
    <xf numFmtId="0" fontId="27" fillId="3" borderId="2" xfId="0" applyFont="1" applyFill="1" applyBorder="1" applyAlignment="1">
      <alignment horizontal="center" vertical="center" wrapText="1"/>
    </xf>
    <xf numFmtId="0" fontId="27" fillId="3" borderId="1" xfId="0" applyFont="1" applyFill="1" applyBorder="1" applyAlignment="1">
      <alignment horizontal="center" vertical="center" wrapText="1"/>
    </xf>
    <xf numFmtId="0" fontId="0" fillId="3" borderId="2" xfId="0" applyFill="1" applyBorder="1" applyAlignment="1">
      <alignment horizontal="center"/>
    </xf>
    <xf numFmtId="0" fontId="6" fillId="3" borderId="1" xfId="1" applyFill="1" applyBorder="1" applyAlignment="1">
      <alignment horizontal="center"/>
    </xf>
    <xf numFmtId="0" fontId="28" fillId="3" borderId="1" xfId="0" applyFont="1" applyFill="1" applyBorder="1" applyAlignment="1">
      <alignment horizontal="left" vertical="center" wrapText="1"/>
    </xf>
    <xf numFmtId="15" fontId="0" fillId="3" borderId="1" xfId="0" applyNumberFormat="1" applyFill="1" applyBorder="1" applyAlignment="1">
      <alignment horizontal="center" vertical="center" wrapText="1"/>
    </xf>
    <xf numFmtId="0" fontId="6" fillId="3" borderId="0" xfId="1" applyFill="1" applyAlignment="1">
      <alignment wrapText="1"/>
    </xf>
    <xf numFmtId="3" fontId="22" fillId="3" borderId="1" xfId="0" applyNumberFormat="1" applyFont="1" applyFill="1" applyBorder="1" applyAlignment="1">
      <alignment horizontal="center"/>
    </xf>
    <xf numFmtId="0" fontId="27" fillId="3" borderId="1" xfId="0" applyFont="1" applyFill="1" applyBorder="1" applyAlignment="1">
      <alignment horizontal="center"/>
    </xf>
    <xf numFmtId="0" fontId="27" fillId="3" borderId="1" xfId="0" applyFont="1" applyFill="1" applyBorder="1"/>
    <xf numFmtId="0" fontId="22" fillId="3" borderId="1" xfId="0" applyFont="1" applyFill="1" applyBorder="1"/>
    <xf numFmtId="166" fontId="0" fillId="3" borderId="1" xfId="0" applyNumberFormat="1" applyFill="1" applyBorder="1" applyAlignment="1">
      <alignment horizontal="center" vertical="center"/>
    </xf>
    <xf numFmtId="0" fontId="0" fillId="0" borderId="0" xfId="0" applyAlignment="1">
      <alignment horizontal="left" vertical="center"/>
    </xf>
    <xf numFmtId="1" fontId="0" fillId="0" borderId="0" xfId="0" applyNumberFormat="1"/>
    <xf numFmtId="0" fontId="0" fillId="0" borderId="0" xfId="0" applyAlignment="1">
      <alignment horizontal="center"/>
    </xf>
    <xf numFmtId="0" fontId="26" fillId="3" borderId="1" xfId="0" applyFont="1" applyFill="1" applyBorder="1" applyAlignment="1">
      <alignment vertical="center"/>
    </xf>
    <xf numFmtId="0" fontId="22" fillId="3" borderId="1" xfId="0" applyFont="1" applyFill="1" applyBorder="1" applyAlignment="1">
      <alignment vertical="center" wrapText="1"/>
    </xf>
    <xf numFmtId="0" fontId="22" fillId="3" borderId="1" xfId="0" quotePrefix="1" applyFont="1" applyFill="1" applyBorder="1" applyAlignment="1">
      <alignment horizontal="left" vertical="center"/>
    </xf>
    <xf numFmtId="0" fontId="22" fillId="3" borderId="6" xfId="0" applyFont="1" applyFill="1" applyBorder="1" applyAlignment="1">
      <alignment vertical="center" wrapText="1"/>
    </xf>
    <xf numFmtId="0" fontId="22" fillId="17" borderId="1" xfId="0" applyFont="1" applyFill="1" applyBorder="1" applyAlignment="1">
      <alignment vertical="center" wrapText="1"/>
    </xf>
    <xf numFmtId="0" fontId="0" fillId="3" borderId="1" xfId="0" quotePrefix="1" applyFill="1" applyBorder="1" applyAlignment="1">
      <alignment horizontal="left" vertical="center"/>
    </xf>
    <xf numFmtId="0" fontId="20" fillId="17" borderId="1" xfId="0" applyFont="1" applyFill="1" applyBorder="1" applyAlignment="1">
      <alignment vertical="center" wrapText="1"/>
    </xf>
    <xf numFmtId="0" fontId="22" fillId="0" borderId="1" xfId="0" applyFont="1" applyBorder="1" applyAlignment="1">
      <alignment horizontal="center" vertical="center"/>
    </xf>
    <xf numFmtId="0" fontId="6" fillId="3" borderId="0" xfId="1" applyFill="1" applyBorder="1" applyAlignment="1">
      <alignment horizontal="left" vertical="center" wrapText="1"/>
    </xf>
    <xf numFmtId="0" fontId="26" fillId="3" borderId="1" xfId="0" applyFont="1" applyFill="1" applyBorder="1" applyAlignment="1">
      <alignment horizontal="left" vertical="top"/>
    </xf>
    <xf numFmtId="0" fontId="32" fillId="3" borderId="4" xfId="1" applyFont="1" applyFill="1" applyBorder="1" applyAlignment="1">
      <alignment wrapText="1"/>
    </xf>
    <xf numFmtId="0" fontId="32" fillId="3" borderId="4" xfId="0" applyFont="1" applyFill="1" applyBorder="1" applyAlignment="1">
      <alignment horizontal="left" wrapText="1"/>
    </xf>
    <xf numFmtId="0" fontId="32" fillId="3" borderId="4" xfId="0" applyFont="1" applyFill="1" applyBorder="1" applyAlignment="1">
      <alignment wrapText="1"/>
    </xf>
    <xf numFmtId="0" fontId="32" fillId="3" borderId="18" xfId="0" applyFont="1" applyFill="1" applyBorder="1" applyAlignment="1">
      <alignment wrapText="1"/>
    </xf>
    <xf numFmtId="0" fontId="32" fillId="3" borderId="19" xfId="0" applyFont="1" applyFill="1" applyBorder="1" applyAlignment="1">
      <alignment horizontal="left" wrapText="1"/>
    </xf>
    <xf numFmtId="0" fontId="32" fillId="3" borderId="19" xfId="0" applyFont="1" applyFill="1" applyBorder="1" applyAlignment="1">
      <alignment wrapText="1"/>
    </xf>
    <xf numFmtId="0" fontId="32" fillId="3" borderId="20" xfId="0" applyFont="1" applyFill="1" applyBorder="1" applyAlignment="1">
      <alignment wrapText="1"/>
    </xf>
    <xf numFmtId="0" fontId="32" fillId="3" borderId="4" xfId="1" applyFont="1" applyFill="1" applyBorder="1" applyAlignment="1">
      <alignment vertical="center" wrapText="1"/>
    </xf>
    <xf numFmtId="0" fontId="33" fillId="3" borderId="4" xfId="0" applyFont="1" applyFill="1" applyBorder="1" applyAlignment="1">
      <alignment horizontal="left" wrapText="1"/>
    </xf>
    <xf numFmtId="0" fontId="22" fillId="3" borderId="4" xfId="1" applyFont="1" applyFill="1" applyBorder="1" applyAlignment="1">
      <alignment vertical="center" wrapText="1"/>
    </xf>
    <xf numFmtId="0" fontId="33" fillId="3" borderId="19" xfId="0" applyFont="1" applyFill="1" applyBorder="1" applyAlignment="1">
      <alignment wrapText="1"/>
    </xf>
    <xf numFmtId="0" fontId="33" fillId="3" borderId="19" xfId="0" applyFont="1" applyFill="1" applyBorder="1" applyAlignment="1">
      <alignment horizontal="left" wrapText="1"/>
    </xf>
    <xf numFmtId="164" fontId="0" fillId="0" borderId="0" xfId="6" applyFont="1"/>
    <xf numFmtId="0" fontId="34" fillId="0" borderId="1" xfId="0" applyFont="1" applyBorder="1" applyAlignment="1">
      <alignment horizontal="center"/>
    </xf>
    <xf numFmtId="0" fontId="34" fillId="3" borderId="1" xfId="0" applyFont="1" applyFill="1" applyBorder="1" applyAlignment="1">
      <alignment horizontal="center" vertical="center"/>
    </xf>
    <xf numFmtId="0" fontId="34" fillId="0" borderId="0" xfId="0" applyFont="1"/>
    <xf numFmtId="0" fontId="35" fillId="6" borderId="1" xfId="0" applyFont="1" applyFill="1" applyBorder="1" applyAlignment="1">
      <alignment horizontal="center" vertical="center"/>
    </xf>
    <xf numFmtId="0" fontId="35" fillId="4" borderId="1" xfId="0" applyFont="1" applyFill="1" applyBorder="1" applyAlignment="1">
      <alignment horizontal="center"/>
    </xf>
    <xf numFmtId="0" fontId="6" fillId="3" borderId="1" xfId="1" applyFill="1" applyBorder="1" applyAlignment="1">
      <alignment horizontal="left" wrapText="1"/>
    </xf>
    <xf numFmtId="3" fontId="22" fillId="0" borderId="0" xfId="0" applyNumberFormat="1" applyFont="1" applyAlignment="1">
      <alignment horizontal="center"/>
    </xf>
    <xf numFmtId="3" fontId="0" fillId="0" borderId="0" xfId="0" applyNumberFormat="1" applyAlignment="1">
      <alignment horizontal="center"/>
    </xf>
    <xf numFmtId="3" fontId="0" fillId="5" borderId="1" xfId="0" applyNumberFormat="1" applyFill="1" applyBorder="1" applyAlignment="1">
      <alignment horizontal="right"/>
    </xf>
    <xf numFmtId="3" fontId="0" fillId="5" borderId="1" xfId="4" applyNumberFormat="1" applyFont="1" applyFill="1" applyBorder="1" applyAlignment="1">
      <alignment horizontal="right"/>
    </xf>
    <xf numFmtId="3" fontId="22" fillId="3" borderId="1" xfId="0" applyNumberFormat="1" applyFont="1" applyFill="1" applyBorder="1"/>
    <xf numFmtId="3" fontId="0" fillId="0" borderId="0" xfId="0" applyNumberFormat="1"/>
    <xf numFmtId="3" fontId="22" fillId="3" borderId="1" xfId="0" applyNumberFormat="1" applyFont="1" applyFill="1" applyBorder="1" applyAlignment="1">
      <alignment horizontal="right"/>
    </xf>
    <xf numFmtId="3" fontId="22" fillId="5" borderId="1" xfId="0" applyNumberFormat="1" applyFont="1" applyFill="1" applyBorder="1"/>
    <xf numFmtId="0" fontId="0" fillId="0" borderId="6" xfId="0" applyBorder="1" applyAlignment="1">
      <alignment horizontal="center"/>
    </xf>
    <xf numFmtId="0" fontId="0" fillId="3" borderId="6" xfId="0" applyFill="1" applyBorder="1" applyAlignment="1">
      <alignment horizontal="center" vertical="center" wrapText="1"/>
    </xf>
    <xf numFmtId="0" fontId="0" fillId="3" borderId="1" xfId="0" applyFill="1" applyBorder="1" applyAlignment="1">
      <alignment horizontal="center" vertical="top"/>
    </xf>
    <xf numFmtId="0" fontId="1" fillId="0" borderId="0" xfId="0" applyFont="1" applyAlignment="1">
      <alignment horizontal="center"/>
    </xf>
    <xf numFmtId="0" fontId="0" fillId="14" borderId="1" xfId="0" applyFill="1" applyBorder="1" applyAlignment="1">
      <alignment horizontal="center"/>
    </xf>
    <xf numFmtId="0" fontId="22" fillId="0" borderId="1" xfId="0" applyFont="1" applyBorder="1" applyAlignment="1">
      <alignment horizontal="center"/>
    </xf>
    <xf numFmtId="0" fontId="22" fillId="0" borderId="1" xfId="0" applyFont="1" applyBorder="1"/>
    <xf numFmtId="0" fontId="22" fillId="5" borderId="1" xfId="0" applyFont="1" applyFill="1" applyBorder="1" applyAlignment="1">
      <alignment horizontal="center" vertical="center"/>
    </xf>
    <xf numFmtId="0" fontId="0" fillId="3" borderId="6" xfId="0" applyFill="1" applyBorder="1" applyAlignment="1">
      <alignment wrapText="1"/>
    </xf>
    <xf numFmtId="0" fontId="6" fillId="3" borderId="6" xfId="1" applyFill="1" applyBorder="1" applyAlignment="1">
      <alignment vertical="center"/>
    </xf>
    <xf numFmtId="0" fontId="36" fillId="3" borderId="1" xfId="0" applyFont="1" applyFill="1" applyBorder="1" applyAlignment="1">
      <alignment vertical="center" wrapText="1"/>
    </xf>
    <xf numFmtId="49" fontId="0" fillId="3" borderId="1" xfId="0" applyNumberFormat="1" applyFill="1" applyBorder="1" applyAlignment="1">
      <alignment horizontal="center" vertical="center"/>
    </xf>
    <xf numFmtId="4" fontId="0" fillId="3" borderId="1" xfId="0" applyNumberFormat="1" applyFill="1" applyBorder="1" applyAlignment="1">
      <alignment horizontal="center" vertical="center"/>
    </xf>
    <xf numFmtId="4" fontId="0" fillId="5" borderId="1" xfId="0" applyNumberFormat="1" applyFill="1" applyBorder="1" applyAlignment="1">
      <alignment horizontal="center" vertical="center"/>
    </xf>
    <xf numFmtId="0" fontId="6" fillId="14" borderId="2" xfId="1" applyFill="1" applyBorder="1" applyAlignment="1">
      <alignment horizontal="left"/>
    </xf>
    <xf numFmtId="0" fontId="4" fillId="14" borderId="3" xfId="0" applyFont="1" applyFill="1" applyBorder="1" applyAlignment="1">
      <alignment horizontal="left"/>
    </xf>
    <xf numFmtId="0" fontId="4" fillId="14" borderId="4" xfId="0" applyFont="1" applyFill="1" applyBorder="1" applyAlignment="1">
      <alignment horizontal="left"/>
    </xf>
    <xf numFmtId="0" fontId="4" fillId="14" borderId="1" xfId="0" applyFont="1" applyFill="1" applyBorder="1" applyAlignment="1">
      <alignment horizontal="left"/>
    </xf>
    <xf numFmtId="0" fontId="4" fillId="14" borderId="2" xfId="0" applyFont="1" applyFill="1" applyBorder="1" applyAlignment="1">
      <alignment horizontal="center"/>
    </xf>
    <xf numFmtId="0" fontId="4" fillId="14" borderId="4" xfId="0" applyFont="1" applyFill="1" applyBorder="1" applyAlignment="1">
      <alignment horizontal="center"/>
    </xf>
    <xf numFmtId="0" fontId="4" fillId="14" borderId="3" xfId="0" applyFont="1" applyFill="1" applyBorder="1" applyAlignment="1">
      <alignment horizontal="center"/>
    </xf>
    <xf numFmtId="0" fontId="2" fillId="11" borderId="0" xfId="0" applyFont="1" applyFill="1" applyAlignment="1">
      <alignment horizontal="center"/>
    </xf>
    <xf numFmtId="0" fontId="2" fillId="12" borderId="0" xfId="0" applyFont="1" applyFill="1" applyAlignment="1">
      <alignment horizontal="center"/>
    </xf>
    <xf numFmtId="0" fontId="4" fillId="14" borderId="2" xfId="0" applyFont="1" applyFill="1" applyBorder="1" applyAlignment="1">
      <alignment horizontal="left"/>
    </xf>
    <xf numFmtId="0" fontId="15" fillId="11" borderId="0" xfId="0" applyFont="1" applyFill="1" applyAlignment="1">
      <alignment horizontal="center"/>
    </xf>
    <xf numFmtId="0" fontId="14" fillId="8" borderId="0" xfId="0" applyFont="1" applyFill="1" applyAlignment="1">
      <alignment horizontal="center"/>
    </xf>
    <xf numFmtId="0" fontId="4" fillId="14" borderId="2" xfId="0" applyFont="1" applyFill="1" applyBorder="1" applyAlignment="1">
      <alignment horizontal="left" vertical="center"/>
    </xf>
    <xf numFmtId="0" fontId="4" fillId="14" borderId="3" xfId="0" applyFont="1" applyFill="1" applyBorder="1" applyAlignment="1">
      <alignment horizontal="left" vertical="center"/>
    </xf>
    <xf numFmtId="0" fontId="4" fillId="14" borderId="4" xfId="0" applyFont="1" applyFill="1" applyBorder="1" applyAlignment="1">
      <alignment horizontal="left" vertical="center"/>
    </xf>
    <xf numFmtId="14" fontId="4" fillId="14" borderId="2" xfId="0" applyNumberFormat="1" applyFont="1" applyFill="1" applyBorder="1" applyAlignment="1">
      <alignment horizontal="left"/>
    </xf>
    <xf numFmtId="0" fontId="12" fillId="2" borderId="10" xfId="0" applyFont="1" applyFill="1" applyBorder="1" applyAlignment="1">
      <alignment horizontal="center"/>
    </xf>
    <xf numFmtId="0" fontId="12" fillId="2" borderId="15" xfId="0" applyFont="1" applyFill="1" applyBorder="1" applyAlignment="1">
      <alignment horizontal="center"/>
    </xf>
    <xf numFmtId="0" fontId="12" fillId="2" borderId="11" xfId="0" applyFont="1" applyFill="1" applyBorder="1" applyAlignment="1">
      <alignment horizontal="center"/>
    </xf>
    <xf numFmtId="0" fontId="12" fillId="2" borderId="14" xfId="0" applyFont="1" applyFill="1" applyBorder="1" applyAlignment="1">
      <alignment horizontal="center"/>
    </xf>
    <xf numFmtId="0" fontId="12" fillId="2" borderId="16" xfId="0" applyFont="1" applyFill="1" applyBorder="1" applyAlignment="1">
      <alignment horizontal="center"/>
    </xf>
    <xf numFmtId="0" fontId="12" fillId="2" borderId="13" xfId="0" applyFont="1" applyFill="1" applyBorder="1" applyAlignment="1">
      <alignment horizontal="center"/>
    </xf>
    <xf numFmtId="0" fontId="17" fillId="16" borderId="10" xfId="2" applyFont="1" applyFill="1" applyBorder="1" applyAlignment="1">
      <alignment horizontal="center" vertical="center"/>
    </xf>
    <xf numFmtId="0" fontId="17" fillId="16" borderId="11" xfId="2" applyFont="1" applyFill="1" applyBorder="1" applyAlignment="1">
      <alignment horizontal="center" vertical="center"/>
    </xf>
    <xf numFmtId="0" fontId="2" fillId="10" borderId="2" xfId="3" applyFont="1" applyBorder="1" applyAlignment="1">
      <alignment horizontal="center"/>
    </xf>
    <xf numFmtId="0" fontId="1" fillId="6" borderId="6" xfId="0" applyFont="1" applyFill="1" applyBorder="1" applyAlignment="1">
      <alignment horizontal="center" vertical="center"/>
    </xf>
    <xf numFmtId="0" fontId="1" fillId="6" borderId="7" xfId="0" applyFont="1" applyFill="1" applyBorder="1" applyAlignment="1">
      <alignment horizontal="center" vertical="center"/>
    </xf>
    <xf numFmtId="0" fontId="1" fillId="6" borderId="1" xfId="0" applyFont="1" applyFill="1" applyBorder="1" applyAlignment="1">
      <alignment horizontal="center" vertical="center" wrapText="1"/>
    </xf>
    <xf numFmtId="0" fontId="1" fillId="6" borderId="1" xfId="0" applyFont="1" applyFill="1" applyBorder="1" applyAlignment="1">
      <alignment horizontal="center" vertical="center"/>
    </xf>
    <xf numFmtId="0" fontId="1" fillId="6" borderId="6" xfId="0" applyFont="1" applyFill="1" applyBorder="1" applyAlignment="1">
      <alignment horizontal="center" vertical="center" wrapText="1"/>
    </xf>
    <xf numFmtId="0" fontId="1" fillId="6" borderId="7" xfId="0" applyFont="1" applyFill="1" applyBorder="1" applyAlignment="1">
      <alignment horizontal="center" vertical="center" wrapText="1"/>
    </xf>
    <xf numFmtId="0" fontId="1" fillId="6" borderId="2" xfId="0" applyFont="1" applyFill="1" applyBorder="1" applyAlignment="1">
      <alignment horizontal="center"/>
    </xf>
    <xf numFmtId="0" fontId="1" fillId="6" borderId="3" xfId="0" applyFont="1" applyFill="1" applyBorder="1" applyAlignment="1">
      <alignment horizontal="center"/>
    </xf>
    <xf numFmtId="0" fontId="1" fillId="6" borderId="4" xfId="0" applyFont="1" applyFill="1" applyBorder="1" applyAlignment="1">
      <alignment horizontal="center"/>
    </xf>
    <xf numFmtId="0" fontId="1" fillId="6" borderId="2" xfId="0" applyFont="1" applyFill="1" applyBorder="1" applyAlignment="1">
      <alignment horizontal="center" vertical="center" wrapText="1"/>
    </xf>
    <xf numFmtId="0" fontId="1" fillId="6" borderId="3" xfId="0" applyFont="1" applyFill="1" applyBorder="1" applyAlignment="1">
      <alignment horizontal="center" vertical="center"/>
    </xf>
    <xf numFmtId="0" fontId="1" fillId="6" borderId="4" xfId="0" applyFont="1" applyFill="1" applyBorder="1" applyAlignment="1">
      <alignment horizontal="center" vertical="center"/>
    </xf>
    <xf numFmtId="0" fontId="1" fillId="6" borderId="2" xfId="0" applyFont="1" applyFill="1" applyBorder="1" applyAlignment="1">
      <alignment horizontal="center" vertical="center"/>
    </xf>
    <xf numFmtId="0" fontId="0" fillId="0" borderId="6" xfId="0" applyBorder="1" applyAlignment="1">
      <alignment horizontal="left" vertical="center"/>
    </xf>
    <xf numFmtId="0" fontId="0" fillId="0" borderId="8" xfId="0" applyBorder="1" applyAlignment="1">
      <alignment horizontal="left" vertical="center"/>
    </xf>
    <xf numFmtId="0" fontId="0" fillId="0" borderId="7" xfId="0" applyBorder="1" applyAlignment="1">
      <alignment horizontal="left" vertical="center"/>
    </xf>
    <xf numFmtId="0" fontId="0" fillId="0" borderId="1" xfId="0" applyBorder="1" applyAlignment="1">
      <alignment horizontal="left" vertical="center"/>
    </xf>
    <xf numFmtId="0" fontId="1" fillId="0" borderId="2" xfId="0" applyFont="1" applyBorder="1" applyAlignment="1">
      <alignment horizontal="center"/>
    </xf>
    <xf numFmtId="0" fontId="1" fillId="0" borderId="4" xfId="0" applyFont="1" applyBorder="1" applyAlignment="1">
      <alignment horizontal="center"/>
    </xf>
    <xf numFmtId="0" fontId="1" fillId="6" borderId="6" xfId="0" applyFont="1" applyFill="1" applyBorder="1" applyAlignment="1">
      <alignment horizontal="left" vertical="center"/>
    </xf>
    <xf numFmtId="0" fontId="1" fillId="6" borderId="7" xfId="0" applyFont="1" applyFill="1" applyBorder="1" applyAlignment="1">
      <alignment horizontal="left" vertical="center"/>
    </xf>
    <xf numFmtId="0" fontId="1" fillId="6" borderId="1" xfId="0" applyFont="1" applyFill="1" applyBorder="1" applyAlignment="1">
      <alignment horizontal="center"/>
    </xf>
    <xf numFmtId="0" fontId="1" fillId="6" borderId="8" xfId="0" applyFont="1" applyFill="1" applyBorder="1" applyAlignment="1">
      <alignment horizontal="center" vertical="center"/>
    </xf>
    <xf numFmtId="0" fontId="1" fillId="6" borderId="8" xfId="0" applyFont="1" applyFill="1" applyBorder="1" applyAlignment="1">
      <alignment horizontal="center" vertical="center" wrapText="1"/>
    </xf>
    <xf numFmtId="0" fontId="35" fillId="6" borderId="1" xfId="0" applyFont="1" applyFill="1" applyBorder="1" applyAlignment="1">
      <alignment horizontal="center" vertical="center" wrapText="1"/>
    </xf>
    <xf numFmtId="0" fontId="35" fillId="6" borderId="6" xfId="0" applyFont="1" applyFill="1" applyBorder="1" applyAlignment="1">
      <alignment horizontal="center" vertical="center"/>
    </xf>
    <xf numFmtId="0" fontId="35" fillId="6" borderId="7" xfId="0" applyFont="1" applyFill="1" applyBorder="1" applyAlignment="1">
      <alignment horizontal="center" vertical="center"/>
    </xf>
    <xf numFmtId="0" fontId="1" fillId="6" borderId="10" xfId="0" applyFont="1" applyFill="1" applyBorder="1" applyAlignment="1">
      <alignment horizontal="center" vertical="center"/>
    </xf>
    <xf numFmtId="0" fontId="1" fillId="6" borderId="11" xfId="0" applyFont="1" applyFill="1" applyBorder="1" applyAlignment="1">
      <alignment horizontal="center" vertical="center"/>
    </xf>
    <xf numFmtId="0" fontId="1" fillId="6" borderId="14" xfId="0" applyFont="1" applyFill="1" applyBorder="1" applyAlignment="1">
      <alignment horizontal="center" vertical="center"/>
    </xf>
    <xf numFmtId="0" fontId="1" fillId="6" borderId="13" xfId="0" applyFont="1" applyFill="1" applyBorder="1" applyAlignment="1">
      <alignment horizontal="center" vertical="center"/>
    </xf>
    <xf numFmtId="0" fontId="1" fillId="4" borderId="2" xfId="0" applyFont="1" applyFill="1" applyBorder="1" applyAlignment="1">
      <alignment horizontal="center"/>
    </xf>
    <xf numFmtId="0" fontId="1" fillId="4" borderId="4" xfId="0" applyFont="1" applyFill="1" applyBorder="1" applyAlignment="1">
      <alignment horizontal="center"/>
    </xf>
  </cellXfs>
  <cellStyles count="7">
    <cellStyle name="Comma" xfId="4" builtinId="3"/>
    <cellStyle name="Comma [0]" xfId="6" builtinId="6"/>
    <cellStyle name="Good" xfId="2" builtinId="26"/>
    <cellStyle name="Hyperlink" xfId="1" builtinId="8"/>
    <cellStyle name="Normal" xfId="0" builtinId="0"/>
    <cellStyle name="Normal 2" xfId="5"/>
    <cellStyle name="Note" xfId="3" builtinId="10"/>
  </cellStyles>
  <dxfs count="3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hmad.idhofi@iuqibogor.ac.id" TargetMode="External"/><Relationship Id="rId1" Type="http://schemas.openxmlformats.org/officeDocument/2006/relationships/hyperlink" Target="http://www.ftikiuqibogor.ac.id/"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drive.google.com/drive/folders/1FZ3d_q_cUcNznzLZdobceGkZCThdjyz5" TargetMode="External"/><Relationship Id="rId7" Type="http://schemas.openxmlformats.org/officeDocument/2006/relationships/comments" Target="../comments1.xml"/><Relationship Id="rId2" Type="http://schemas.openxmlformats.org/officeDocument/2006/relationships/hyperlink" Target="https://drive.google.com/drive/folders/1FZ3d_q_cUcNznzLZdobceGkZCThdjyz5" TargetMode="External"/><Relationship Id="rId1" Type="http://schemas.openxmlformats.org/officeDocument/2006/relationships/hyperlink" Target="https://drive.google.com/drive/folders/1FZ3d_q_cUcNznzLZdobceGkZCThdjyz5" TargetMode="External"/><Relationship Id="rId6" Type="http://schemas.openxmlformats.org/officeDocument/2006/relationships/vmlDrawing" Target="../drawings/vmlDrawing1.vml"/><Relationship Id="rId5" Type="http://schemas.openxmlformats.org/officeDocument/2006/relationships/printerSettings" Target="../printerSettings/printerSettings3.bin"/><Relationship Id="rId4" Type="http://schemas.openxmlformats.org/officeDocument/2006/relationships/hyperlink" Target="https://www.banpt.or.id/direktori/prodi/pencarian_prodi.php" TargetMode="Externa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hyperlink" Target="https://drive.google.com/drive/folders/1O936f6QU5OhDpyEWa2W7RPAnElha4aUa" TargetMode="External"/><Relationship Id="rId13" Type="http://schemas.openxmlformats.org/officeDocument/2006/relationships/hyperlink" Target="https://drive.google.com/drive/folders/1kBobYafgFI8fQzPxcf9tAvSfFRlv5M2K" TargetMode="External"/><Relationship Id="rId18" Type="http://schemas.openxmlformats.org/officeDocument/2006/relationships/printerSettings" Target="../printerSettings/printerSettings5.bin"/><Relationship Id="rId3" Type="http://schemas.openxmlformats.org/officeDocument/2006/relationships/hyperlink" Target="https://drive.google.com/drive/folders/1vu5vPN8n3SKzSgEFuDvAomeaARukFPyU" TargetMode="External"/><Relationship Id="rId7" Type="http://schemas.openxmlformats.org/officeDocument/2006/relationships/hyperlink" Target="https://drive.google.com/drive/folders/1hOyqOsf8esEKXvHSpDDkLlW3ayUKCR7J" TargetMode="External"/><Relationship Id="rId12" Type="http://schemas.openxmlformats.org/officeDocument/2006/relationships/hyperlink" Target="https://drive.google.com/drive/folders/1SNw5kMjs0YEkJx5UorszRv9WD1fDWlKs" TargetMode="External"/><Relationship Id="rId17" Type="http://schemas.openxmlformats.org/officeDocument/2006/relationships/hyperlink" Target="https://drive.google.com/drive/folders/1neTwdDWuCM2Q_puITsobWf9zKiVdcFqA" TargetMode="External"/><Relationship Id="rId2" Type="http://schemas.openxmlformats.org/officeDocument/2006/relationships/hyperlink" Target="https://drive.google.com/drive/folders/1IDZ-dZncQIyZn5X_i_hX351NGXXxCdhY" TargetMode="External"/><Relationship Id="rId16" Type="http://schemas.openxmlformats.org/officeDocument/2006/relationships/hyperlink" Target="https://drive.google.com/drive/folders/1xdPhTi8ENXeMZUKVmX0hXS7LDnLUnj5i" TargetMode="External"/><Relationship Id="rId1" Type="http://schemas.openxmlformats.org/officeDocument/2006/relationships/hyperlink" Target="https://drive.google.com/drive/folders/1uolfXB7EKgW14DMV-Z30hZMh7OL39q8n" TargetMode="External"/><Relationship Id="rId6" Type="http://schemas.openxmlformats.org/officeDocument/2006/relationships/hyperlink" Target="https://drive.google.com/drive/folders/1yZbDf_WR4vyZGsH6lkLgDQnvHGKOZ7qS" TargetMode="External"/><Relationship Id="rId11" Type="http://schemas.openxmlformats.org/officeDocument/2006/relationships/hyperlink" Target="https://drive.google.com/drive/folders/1wtmAM_I1wdfR8DlmDwXHPPH_X2cNsC9N" TargetMode="External"/><Relationship Id="rId5" Type="http://schemas.openxmlformats.org/officeDocument/2006/relationships/hyperlink" Target="https://drive.google.com/drive/folders/1h5dXHIuAcq8s9uDjmtygEspR9flJmSkA" TargetMode="External"/><Relationship Id="rId15" Type="http://schemas.openxmlformats.org/officeDocument/2006/relationships/hyperlink" Target="https://drive.google.com/drive/folders/1yZbDf_WR4vyZGsH6lkLgDQnvHGKOZ7qS" TargetMode="External"/><Relationship Id="rId10" Type="http://schemas.openxmlformats.org/officeDocument/2006/relationships/hyperlink" Target="https://drive.google.com/drive/folders/1-xTD2zPYQhf62qhv4xTeW2qsRpg8zz_Q" TargetMode="External"/><Relationship Id="rId4" Type="http://schemas.openxmlformats.org/officeDocument/2006/relationships/hyperlink" Target="https://drive.google.com/drive/folders/1wSFxS8Gqn-OK_99iboscjEcvPxtexGf4" TargetMode="External"/><Relationship Id="rId9" Type="http://schemas.openxmlformats.org/officeDocument/2006/relationships/hyperlink" Target="https://drive.google.com/drive/folders/1rdM6C4YvT5MlMGOVOCjODhc9iGW0Z0KG" TargetMode="External"/><Relationship Id="rId14" Type="http://schemas.openxmlformats.org/officeDocument/2006/relationships/hyperlink" Target="https://drive.google.com/drive/folders/1gW1m3LTHoBfdU7vtfcqWJ1y8fJnVcXmP"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jurnal.staialhidayahbogor.ac.id/index.php/ei/article/view/955" TargetMode="External"/><Relationship Id="rId3" Type="http://schemas.openxmlformats.org/officeDocument/2006/relationships/hyperlink" Target="https://drive.google.com/drive/folders/1oBenONggB7p03D2NP_telT4QZN965jMm" TargetMode="External"/><Relationship Id="rId7" Type="http://schemas.openxmlformats.org/officeDocument/2006/relationships/hyperlink" Target="https://drive.google.com/drive/folders/154rZrbX8kGW7gISJ5IuJ5dyKPXFZrP11" TargetMode="External"/><Relationship Id="rId2" Type="http://schemas.openxmlformats.org/officeDocument/2006/relationships/hyperlink" Target="https://drive.google.com/drive/folders/1MDuPJCE7boMr0-EBTdCfKewolnqwfmcp" TargetMode="External"/><Relationship Id="rId1" Type="http://schemas.openxmlformats.org/officeDocument/2006/relationships/hyperlink" Target="https://drive.google.com/drive/folders/1r3uA1Gkk-Ws2UKl426Jh26BH_4SsFasv" TargetMode="External"/><Relationship Id="rId6" Type="http://schemas.openxmlformats.org/officeDocument/2006/relationships/hyperlink" Target="https://drive.google.com/drive/folders/18f-7RHivvIPUuR-iprY-amvLtxCe8grq" TargetMode="External"/><Relationship Id="rId11" Type="http://schemas.openxmlformats.org/officeDocument/2006/relationships/printerSettings" Target="../printerSettings/printerSettings6.bin"/><Relationship Id="rId5" Type="http://schemas.openxmlformats.org/officeDocument/2006/relationships/hyperlink" Target="https://drive.google.com/drive/folders/1JQzZk9QCt7HQkUMlS-GMj1FEJZfGlK1A" TargetMode="External"/><Relationship Id="rId10" Type="http://schemas.openxmlformats.org/officeDocument/2006/relationships/hyperlink" Target="https://drive.google.com/drive/folders/1hOyqOsf8esEKXvHSpDDkLlW3ayUKCR7J" TargetMode="External"/><Relationship Id="rId4" Type="http://schemas.openxmlformats.org/officeDocument/2006/relationships/hyperlink" Target="https://kuey.net/index.php/kuey/article/view/1700" TargetMode="External"/><Relationship Id="rId9" Type="http://schemas.openxmlformats.org/officeDocument/2006/relationships/hyperlink" Target="https://drive.google.com/drive/folders/14ILxiujatDsdK8RB8tOIXamyRB-HUAR9"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drive.google.com/drive/folders/10mND9UPc3Yz3MxzlFz-QaId64baGBJXr" TargetMode="External"/><Relationship Id="rId13" Type="http://schemas.openxmlformats.org/officeDocument/2006/relationships/hyperlink" Target="https://drive.google.com/drive/folders/1IDZ-dZncQIyZn5X_i_hX351NGXXxCdhY" TargetMode="External"/><Relationship Id="rId3" Type="http://schemas.openxmlformats.org/officeDocument/2006/relationships/hyperlink" Target="https://drive.google.com/drive/folders/1RHDrM8sWUX6-OVfLTp_8ddFo5W0HPNQc" TargetMode="External"/><Relationship Id="rId7" Type="http://schemas.openxmlformats.org/officeDocument/2006/relationships/hyperlink" Target="https://drive.google.com/drive/folders/19WZOt-N1XB-JSPZy2Sf0iYtKcNjsfQaK" TargetMode="External"/><Relationship Id="rId12" Type="http://schemas.openxmlformats.org/officeDocument/2006/relationships/hyperlink" Target="https://drive.google.com/drive/folders/1OWuB4DETtirbn0GTQ0hnrlvUCiHoTO6g" TargetMode="External"/><Relationship Id="rId2" Type="http://schemas.openxmlformats.org/officeDocument/2006/relationships/hyperlink" Target="https://drive.google.com/drive/folders/1d43RJIh_MLdQhOuxQ90axUh_HCDFE4oG" TargetMode="External"/><Relationship Id="rId1" Type="http://schemas.openxmlformats.org/officeDocument/2006/relationships/hyperlink" Target="https://drive.google.com/drive/folders/12gKwrANqN3C_gt4RfMWfJZCJ_c-vDccf" TargetMode="External"/><Relationship Id="rId6" Type="http://schemas.openxmlformats.org/officeDocument/2006/relationships/hyperlink" Target="https://drive.google.com/drive/folders/128frvoLtiFByfctR8xiOHYE0iUqELr7Q" TargetMode="External"/><Relationship Id="rId11" Type="http://schemas.openxmlformats.org/officeDocument/2006/relationships/hyperlink" Target="https://drive.google.com/drive/folders/1bo9QU9-3iROUVg3-9d1Cy3HJX8rIE4bf" TargetMode="External"/><Relationship Id="rId5" Type="http://schemas.openxmlformats.org/officeDocument/2006/relationships/hyperlink" Target="https://drive.google.com/drive/folders/1X65wH7Cdr4HIqUU4bOPsFPgVzfDL-Whw" TargetMode="External"/><Relationship Id="rId10" Type="http://schemas.openxmlformats.org/officeDocument/2006/relationships/hyperlink" Target="https://www.instagram.com/kkmiuqithailand?utm_source=ig_web_button_share_sheet&amp;igsh=ZDNlZDc0MzIxNw==" TargetMode="External"/><Relationship Id="rId4" Type="http://schemas.openxmlformats.org/officeDocument/2006/relationships/hyperlink" Target="https://drive.google.com/drive/folders/1Rg73zd95Vp5-o3b0TCfdcox-S7Xj5UZB" TargetMode="External"/><Relationship Id="rId9" Type="http://schemas.openxmlformats.org/officeDocument/2006/relationships/hyperlink" Target="https://drive.google.com/drive/folders/1FJzLkhK102QCuKs7LhZZfpIP3etrVppy" TargetMode="External"/><Relationship Id="rId1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8" Type="http://schemas.openxmlformats.org/officeDocument/2006/relationships/hyperlink" Target="https://drive.google.com/drive/folders/13ZRfF3Jwtzb2dnftmwgPuSoCZNYdA7Jq" TargetMode="External"/><Relationship Id="rId3" Type="http://schemas.openxmlformats.org/officeDocument/2006/relationships/hyperlink" Target="https://drive.google.com/drive/folders/1klYUwuNXxQm6_uIZUN1e4Pkz-_FV3JF9" TargetMode="External"/><Relationship Id="rId7" Type="http://schemas.openxmlformats.org/officeDocument/2006/relationships/hyperlink" Target="https://drive.google.com/drive/folders/1ZrBqVqCqdfGgeWFzOrx8muWu_P2wkep2" TargetMode="External"/><Relationship Id="rId2" Type="http://schemas.openxmlformats.org/officeDocument/2006/relationships/hyperlink" Target="https://drive.google.com/drive/folders/1M9ifZXZPxkkVFYHW-FPy_vVqMO8nYA2h" TargetMode="External"/><Relationship Id="rId1" Type="http://schemas.openxmlformats.org/officeDocument/2006/relationships/hyperlink" Target="https://drive.google.com/drive/folders/1klYUwuNXxQm6_uIZUN1e4Pkz-_FV3JF9" TargetMode="External"/><Relationship Id="rId6" Type="http://schemas.openxmlformats.org/officeDocument/2006/relationships/hyperlink" Target="https://drive.google.com/drive/folders/15oLzHrMsqkzcKcHBuKXh3Nwlch1sMiHC" TargetMode="External"/><Relationship Id="rId11" Type="http://schemas.openxmlformats.org/officeDocument/2006/relationships/printerSettings" Target="../printerSettings/printerSettings8.bin"/><Relationship Id="rId5" Type="http://schemas.openxmlformats.org/officeDocument/2006/relationships/hyperlink" Target="https://drive.google.com/drive/folders/1KJe6_HS8jOcYVz73dJ1en62hml4YAp1O" TargetMode="External"/><Relationship Id="rId10" Type="http://schemas.openxmlformats.org/officeDocument/2006/relationships/hyperlink" Target="https://drive.google.com/drive/folders/1_ESQlQu668CkqIwlv2G6Q8qKg8CUuj2m" TargetMode="External"/><Relationship Id="rId4" Type="http://schemas.openxmlformats.org/officeDocument/2006/relationships/hyperlink" Target="https://drive.google.com/drive/folders/1klYUwuNXxQm6_uIZUN1e4Pkz-_FV3JF9" TargetMode="External"/><Relationship Id="rId9" Type="http://schemas.openxmlformats.org/officeDocument/2006/relationships/hyperlink" Target="https://drive.google.com/drive/folders/1IB4hCmf9MqakPg501sCmsgTFIjmxYz-7" TargetMode="External"/></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8" Type="http://schemas.openxmlformats.org/officeDocument/2006/relationships/hyperlink" Target="https://drive.google.com/drive/folders/1aNZFvMjbENwARWTRiO8TQN5yeBaZlNWN" TargetMode="External"/><Relationship Id="rId13" Type="http://schemas.openxmlformats.org/officeDocument/2006/relationships/hyperlink" Target="https://drive.google.com/drive/folders/1IfNFUhyvjMj1DZYaC-mZBIR9-N6i8JS3" TargetMode="External"/><Relationship Id="rId18" Type="http://schemas.openxmlformats.org/officeDocument/2006/relationships/hyperlink" Target="https://drive.google.com/drive/folders/1GNIRjowR3Fx_puQv_5x-l9CrJjWbVMmb" TargetMode="External"/><Relationship Id="rId3" Type="http://schemas.openxmlformats.org/officeDocument/2006/relationships/hyperlink" Target="https://drive.google.com/drive/folders/1ynfpMYQUyzfXq84GsYLu_Fh7M0_ah7jS" TargetMode="External"/><Relationship Id="rId21" Type="http://schemas.openxmlformats.org/officeDocument/2006/relationships/comments" Target="../comments11.xml"/><Relationship Id="rId7" Type="http://schemas.openxmlformats.org/officeDocument/2006/relationships/hyperlink" Target="https://drive.google.com/drive/folders/1zN1UR65YfLqF8MfK2BtJc-6HNu20Ctu-" TargetMode="External"/><Relationship Id="rId12" Type="http://schemas.openxmlformats.org/officeDocument/2006/relationships/hyperlink" Target="https://drive.google.com/drive/folders/1YhoOTYMDLy16nnk1TLd-5UsL_G4IM4V7" TargetMode="External"/><Relationship Id="rId17" Type="http://schemas.openxmlformats.org/officeDocument/2006/relationships/hyperlink" Target="https://drive.google.com/drive/folders/1RZzNZf3EwGiWoDt7cAB6_3nunnLZR9lm" TargetMode="External"/><Relationship Id="rId2" Type="http://schemas.openxmlformats.org/officeDocument/2006/relationships/hyperlink" Target="https://drive.google.com/drive/folders/1SfwdaKpXpG5Wyy5GaxqgTl-j5J6rO7lr" TargetMode="External"/><Relationship Id="rId16" Type="http://schemas.openxmlformats.org/officeDocument/2006/relationships/hyperlink" Target="https://drive.google.com/drive/folders/1o2zvVgLhdaCsJJN6EcbrA6xdEQ8rwfX7" TargetMode="External"/><Relationship Id="rId20" Type="http://schemas.openxmlformats.org/officeDocument/2006/relationships/vmlDrawing" Target="../drawings/vmlDrawing11.vml"/><Relationship Id="rId1" Type="http://schemas.openxmlformats.org/officeDocument/2006/relationships/hyperlink" Target="https://drive.google.com/drive/folders/18Rcw0lojQvLD81hr-x6oXvGDpzX5trLv" TargetMode="External"/><Relationship Id="rId6" Type="http://schemas.openxmlformats.org/officeDocument/2006/relationships/hyperlink" Target="https://drive.google.com/drive/folders/1Nn05i72x1bu0GbSWXe_RfHQHEiovisoc" TargetMode="External"/><Relationship Id="rId11" Type="http://schemas.openxmlformats.org/officeDocument/2006/relationships/hyperlink" Target="https://drive.google.com/drive/folders/1cSeCkyjEWzJ4vQK_ZWETVG4744Kc4qt7" TargetMode="External"/><Relationship Id="rId5" Type="http://schemas.openxmlformats.org/officeDocument/2006/relationships/hyperlink" Target="https://drive.google.com/drive/folders/15lNYxFd6Z1NmxA4IDO6m0IYQ8dy9qLGM" TargetMode="External"/><Relationship Id="rId15" Type="http://schemas.openxmlformats.org/officeDocument/2006/relationships/hyperlink" Target="https://drive.google.com/drive/folders/1ZLBurvD_scxh8YO0tA6k2eAWhJTfi79j" TargetMode="External"/><Relationship Id="rId10" Type="http://schemas.openxmlformats.org/officeDocument/2006/relationships/hyperlink" Target="https://drive.google.com/drive/folders/1ZiChZkwRh2mLtLqvXSSpoTEi5sgw-49x" TargetMode="External"/><Relationship Id="rId19" Type="http://schemas.openxmlformats.org/officeDocument/2006/relationships/printerSettings" Target="../printerSettings/printerSettings20.bin"/><Relationship Id="rId4" Type="http://schemas.openxmlformats.org/officeDocument/2006/relationships/hyperlink" Target="https://drive.google.com/drive/folders/1m1ruhQBqqak3xB7HDhKBSH9hKm0sBFwS" TargetMode="External"/><Relationship Id="rId9" Type="http://schemas.openxmlformats.org/officeDocument/2006/relationships/hyperlink" Target="https://drive.google.com/drive/folders/1yr-l5a8f0qqNsOr9w2QdPfmmGQaslu6c" TargetMode="External"/><Relationship Id="rId14" Type="http://schemas.openxmlformats.org/officeDocument/2006/relationships/hyperlink" Target="https://drive.google.com/drive/folders/1yr-l5a8f0qqNsOr9w2QdPfmmGQaslu6c" TargetMode="External"/></Relationships>
</file>

<file path=xl/worksheets/_rels/sheet21.xml.rels><?xml version="1.0" encoding="UTF-8" standalone="yes"?>
<Relationships xmlns="http://schemas.openxmlformats.org/package/2006/relationships"><Relationship Id="rId8" Type="http://schemas.openxmlformats.org/officeDocument/2006/relationships/hyperlink" Target="https://drive.google.com/drive/folders/1gOTf0Zk7TMl_2LpQUk2bHFCYAgKXLHu3" TargetMode="External"/><Relationship Id="rId13" Type="http://schemas.openxmlformats.org/officeDocument/2006/relationships/printerSettings" Target="../printerSettings/printerSettings21.bin"/><Relationship Id="rId3" Type="http://schemas.openxmlformats.org/officeDocument/2006/relationships/hyperlink" Target="https://drive.google.com/drive/folders/1gOTf0Zk7TMl_2LpQUk2bHFCYAgKXLHu3" TargetMode="External"/><Relationship Id="rId7" Type="http://schemas.openxmlformats.org/officeDocument/2006/relationships/hyperlink" Target="https://drive.google.com/drive/folders/1tWZ5jv9AXo_71t5TmgpxBmA--SA9LoiK" TargetMode="External"/><Relationship Id="rId12" Type="http://schemas.openxmlformats.org/officeDocument/2006/relationships/hyperlink" Target="https://drive.google.com/drive/folders/1gOTf0Zk7TMl_2LpQUk2bHFCYAgKXLHu3" TargetMode="External"/><Relationship Id="rId2" Type="http://schemas.openxmlformats.org/officeDocument/2006/relationships/hyperlink" Target="https://drive.google.com/drive/folders/1tWZ5jv9AXo_71t5TmgpxBmA--SA9LoiK" TargetMode="External"/><Relationship Id="rId1" Type="http://schemas.openxmlformats.org/officeDocument/2006/relationships/hyperlink" Target="https://drive.google.com/drive/folders/1tWZ5jv9AXo_71t5TmgpxBmA--SA9LoiK" TargetMode="External"/><Relationship Id="rId6" Type="http://schemas.openxmlformats.org/officeDocument/2006/relationships/hyperlink" Target="https://drive.google.com/drive/folders/1gOTf0Zk7TMl_2LpQUk2bHFCYAgKXLHu3" TargetMode="External"/><Relationship Id="rId11" Type="http://schemas.openxmlformats.org/officeDocument/2006/relationships/hyperlink" Target="https://drive.google.com/drive/folders/1tWZ5jv9AXo_71t5TmgpxBmA--SA9LoiK" TargetMode="External"/><Relationship Id="rId5" Type="http://schemas.openxmlformats.org/officeDocument/2006/relationships/hyperlink" Target="https://drive.google.com/drive/folders/1gOTf0Zk7TMl_2LpQUk2bHFCYAgKXLHu3" TargetMode="External"/><Relationship Id="rId15" Type="http://schemas.openxmlformats.org/officeDocument/2006/relationships/comments" Target="../comments12.xml"/><Relationship Id="rId10" Type="http://schemas.openxmlformats.org/officeDocument/2006/relationships/hyperlink" Target="https://drive.google.com/drive/folders/1gOTf0Zk7TMl_2LpQUk2bHFCYAgKXLHu3" TargetMode="External"/><Relationship Id="rId4" Type="http://schemas.openxmlformats.org/officeDocument/2006/relationships/hyperlink" Target="https://drive.google.com/drive/folders/1gOTf0Zk7TMl_2LpQUk2bHFCYAgKXLHu3" TargetMode="External"/><Relationship Id="rId9" Type="http://schemas.openxmlformats.org/officeDocument/2006/relationships/hyperlink" Target="https://drive.google.com/drive/folders/1gOTf0Zk7TMl_2LpQUk2bHFCYAgKXLHu3" TargetMode="External"/><Relationship Id="rId14" Type="http://schemas.openxmlformats.org/officeDocument/2006/relationships/vmlDrawing" Target="../drawings/vmlDrawing12.vml"/></Relationships>
</file>

<file path=xl/worksheets/_rels/sheet22.xml.rels><?xml version="1.0" encoding="UTF-8" standalone="yes"?>
<Relationships xmlns="http://schemas.openxmlformats.org/package/2006/relationships"><Relationship Id="rId3" Type="http://schemas.openxmlformats.org/officeDocument/2006/relationships/hyperlink" Target="https://drive.google.com/drive/folders/1I5e4LwR3cDyewJOebo30RUVa2FsNibIM" TargetMode="External"/><Relationship Id="rId2" Type="http://schemas.openxmlformats.org/officeDocument/2006/relationships/hyperlink" Target="https://drive.google.com/drive/folders/1I5e4LwR3cDyewJOebo30RUVa2FsNibIM" TargetMode="External"/><Relationship Id="rId1" Type="http://schemas.openxmlformats.org/officeDocument/2006/relationships/hyperlink" Target="https://drive.google.com/drive/folders/1I5e4LwR3cDyewJOebo30RUVa2FsNibIM" TargetMode="External"/><Relationship Id="rId6" Type="http://schemas.openxmlformats.org/officeDocument/2006/relationships/comments" Target="../comments13.xml"/><Relationship Id="rId5" Type="http://schemas.openxmlformats.org/officeDocument/2006/relationships/vmlDrawing" Target="../drawings/vmlDrawing13.vml"/><Relationship Id="rId4"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hyperlink" Target="https://drive.google.com/drive/folders/18Gk64NG1O8j94-xXvRcJJF12kPjka2bD" TargetMode="External"/><Relationship Id="rId7" Type="http://schemas.openxmlformats.org/officeDocument/2006/relationships/comments" Target="../comments14.xml"/><Relationship Id="rId2" Type="http://schemas.openxmlformats.org/officeDocument/2006/relationships/hyperlink" Target="https://drive.google.com/drive/folders/18Gk64NG1O8j94-xXvRcJJF12kPjka2bD" TargetMode="External"/><Relationship Id="rId1" Type="http://schemas.openxmlformats.org/officeDocument/2006/relationships/hyperlink" Target="https://drive.google.com/drive/folders/18Gk64NG1O8j94-xXvRcJJF12kPjka2bD" TargetMode="External"/><Relationship Id="rId6" Type="http://schemas.openxmlformats.org/officeDocument/2006/relationships/vmlDrawing" Target="../drawings/vmlDrawing14.vml"/><Relationship Id="rId5" Type="http://schemas.openxmlformats.org/officeDocument/2006/relationships/printerSettings" Target="../printerSettings/printerSettings23.bin"/><Relationship Id="rId4" Type="http://schemas.openxmlformats.org/officeDocument/2006/relationships/hyperlink" Target="https://drive.google.com/drive/folders/18Gk64NG1O8j94-xXvRcJJF12kPjka2bD" TargetMode="Externa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8" Type="http://schemas.openxmlformats.org/officeDocument/2006/relationships/hyperlink" Target="https://drive.google.com/drive/folders/1aDqwdyUERIhrca8XtLnpRnz6uAPi4Qpn" TargetMode="External"/><Relationship Id="rId13" Type="http://schemas.openxmlformats.org/officeDocument/2006/relationships/printerSettings" Target="../printerSettings/printerSettings25.bin"/><Relationship Id="rId3" Type="http://schemas.openxmlformats.org/officeDocument/2006/relationships/hyperlink" Target="https://drive.google.com/drive/folders/1aDqwdyUERIhrca8XtLnpRnz6uAPi4Qpn" TargetMode="External"/><Relationship Id="rId7" Type="http://schemas.openxmlformats.org/officeDocument/2006/relationships/hyperlink" Target="https://drive.google.com/drive/folders/1aDqwdyUERIhrca8XtLnpRnz6uAPi4Qpn" TargetMode="External"/><Relationship Id="rId12" Type="http://schemas.openxmlformats.org/officeDocument/2006/relationships/hyperlink" Target="https://drive.google.com/drive/folders/1aDqwdyUERIhrca8XtLnpRnz6uAPi4Qpn" TargetMode="External"/><Relationship Id="rId2" Type="http://schemas.openxmlformats.org/officeDocument/2006/relationships/hyperlink" Target="https://drive.google.com/drive/folders/1aDqwdyUERIhrca8XtLnpRnz6uAPi4Qpn" TargetMode="External"/><Relationship Id="rId1" Type="http://schemas.openxmlformats.org/officeDocument/2006/relationships/hyperlink" Target="https://drive.google.com/drive/folders/1aDqwdyUERIhrca8XtLnpRnz6uAPi4Qpn" TargetMode="External"/><Relationship Id="rId6" Type="http://schemas.openxmlformats.org/officeDocument/2006/relationships/hyperlink" Target="https://drive.google.com/drive/folders/1aDqwdyUERIhrca8XtLnpRnz6uAPi4Qpn" TargetMode="External"/><Relationship Id="rId11" Type="http://schemas.openxmlformats.org/officeDocument/2006/relationships/hyperlink" Target="https://drive.google.com/drive/folders/1aDqwdyUERIhrca8XtLnpRnz6uAPi4Qpn" TargetMode="External"/><Relationship Id="rId5" Type="http://schemas.openxmlformats.org/officeDocument/2006/relationships/hyperlink" Target="https://drive.google.com/drive/folders/1aDqwdyUERIhrca8XtLnpRnz6uAPi4Qpn" TargetMode="External"/><Relationship Id="rId15" Type="http://schemas.openxmlformats.org/officeDocument/2006/relationships/comments" Target="../comments15.xml"/><Relationship Id="rId10" Type="http://schemas.openxmlformats.org/officeDocument/2006/relationships/hyperlink" Target="https://drive.google.com/drive/folders/1aDqwdyUERIhrca8XtLnpRnz6uAPi4Qpn" TargetMode="External"/><Relationship Id="rId4" Type="http://schemas.openxmlformats.org/officeDocument/2006/relationships/hyperlink" Target="https://drive.google.com/drive/folders/1aDqwdyUERIhrca8XtLnpRnz6uAPi4Qpn" TargetMode="External"/><Relationship Id="rId9" Type="http://schemas.openxmlformats.org/officeDocument/2006/relationships/hyperlink" Target="https://drive.google.com/drive/folders/1aDqwdyUERIhrca8XtLnpRnz6uAPi4Qpn" TargetMode="External"/><Relationship Id="rId14" Type="http://schemas.openxmlformats.org/officeDocument/2006/relationships/vmlDrawing" Target="../drawings/vmlDrawing15.vm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3" Type="http://schemas.openxmlformats.org/officeDocument/2006/relationships/hyperlink" Target="https://drive.google.com/file/d/19yOhvUHC-Cgv0rtl4y4WHsYdllvhBbl3/view?usp=drive_link" TargetMode="External"/><Relationship Id="rId18" Type="http://schemas.openxmlformats.org/officeDocument/2006/relationships/hyperlink" Target="https://drive.google.com/file/d/1uJsmpNaZZwSm0keRjo0o-eUV_ngacjMf/view?usp=drive_link" TargetMode="External"/><Relationship Id="rId26" Type="http://schemas.openxmlformats.org/officeDocument/2006/relationships/hyperlink" Target="https://drive.google.com/file/d/1uzh8eUEwtcFbM4y5mNnDVGFQ7Df-QK0m/view?usp=sharing" TargetMode="External"/><Relationship Id="rId39" Type="http://schemas.openxmlformats.org/officeDocument/2006/relationships/hyperlink" Target="https://drive.google.com/file/d/1HRQhGEhqKIm6oEqpFc0OWirI-kbEDkjn/view?usp=drive_link" TargetMode="External"/><Relationship Id="rId21" Type="http://schemas.openxmlformats.org/officeDocument/2006/relationships/hyperlink" Target="https://drive.google.com/file/d/10SIbaEe2z9RVnBgTlk0VpF3fTSXOoh1L/view?usp=drive_link" TargetMode="External"/><Relationship Id="rId34" Type="http://schemas.openxmlformats.org/officeDocument/2006/relationships/hyperlink" Target="https://drive.google.com/file/d/1y_1u3N3f388x8sa3d2cejXQZJX4p8aMq/view?usp=drive_link" TargetMode="External"/><Relationship Id="rId42" Type="http://schemas.openxmlformats.org/officeDocument/2006/relationships/hyperlink" Target="https://drive.google.com/file/d/16WPcyiGaCpRD8-QVA23l3yPleDCj004s/view?usp=drive_link" TargetMode="External"/><Relationship Id="rId47" Type="http://schemas.openxmlformats.org/officeDocument/2006/relationships/hyperlink" Target="https://drive.google.com/file/d/1CAl2Iye0WWZ69l-Iy0Bgd6QaQvtBk2bQ/view?usp=drive_link" TargetMode="External"/><Relationship Id="rId50" Type="http://schemas.openxmlformats.org/officeDocument/2006/relationships/hyperlink" Target="https://drive.google.com/file/d/1K9Dk50WwVKNRzi3e22li6w6Pe81hVBSv/view?usp=drive_link" TargetMode="External"/><Relationship Id="rId55" Type="http://schemas.openxmlformats.org/officeDocument/2006/relationships/hyperlink" Target="https://drive.google.com/file/d/1EhhL2onvawVPm94acX4ZuvqQNSZr76RX/view?usp=drive_link" TargetMode="External"/><Relationship Id="rId7" Type="http://schemas.openxmlformats.org/officeDocument/2006/relationships/hyperlink" Target="https://drive.google.com/file/d/1Up3JaWIrzM8RsKQnZK1FQuHuzTlRhjek/view?usp=drive_link" TargetMode="External"/><Relationship Id="rId2" Type="http://schemas.openxmlformats.org/officeDocument/2006/relationships/hyperlink" Target="https://drive.google.com/file/d/1iMkDev1Irc-QUi6DoU20X4BVIr_pDuSY/view?usp=drive_link" TargetMode="External"/><Relationship Id="rId16" Type="http://schemas.openxmlformats.org/officeDocument/2006/relationships/hyperlink" Target="https://drive.google.com/file/d/1wXIUSPznnYgn-eBAnT_Q1Z1IyrhKHYNO/view?usp=drive_link" TargetMode="External"/><Relationship Id="rId29" Type="http://schemas.openxmlformats.org/officeDocument/2006/relationships/hyperlink" Target="https://drive.google.com/file/d/1J3ZZr2-ImjQOQr7LWF5Ixfub_HF_5Z04/view?usp=drive_link" TargetMode="External"/><Relationship Id="rId11" Type="http://schemas.openxmlformats.org/officeDocument/2006/relationships/hyperlink" Target="https://drive.google.com/file/d/1YUIY3eF1OxOEpMNqctuli-KLRgyGH4vq/view?usp=drive_link" TargetMode="External"/><Relationship Id="rId24" Type="http://schemas.openxmlformats.org/officeDocument/2006/relationships/hyperlink" Target="https://drive.google.com/file/d/1hK8RV3Y7z_6o-flRGgdCJeNn-5woz0DX/view?usp=drive_link" TargetMode="External"/><Relationship Id="rId32" Type="http://schemas.openxmlformats.org/officeDocument/2006/relationships/hyperlink" Target="https://drive.google.com/file/d/1lv7vNy89XWQ0y8dazJ1QDnOX93rEQb9Q/view?usp=drive_link" TargetMode="External"/><Relationship Id="rId37" Type="http://schemas.openxmlformats.org/officeDocument/2006/relationships/hyperlink" Target="https://drive.google.com/file/d/1kp1m4PWip5Iuda8b5aoNziMPTCo7n4kk/view?usp=drive_link" TargetMode="External"/><Relationship Id="rId40" Type="http://schemas.openxmlformats.org/officeDocument/2006/relationships/hyperlink" Target="https://drive.google.com/file/d/17DjUN7GLuqnPfOtwzGRHHNYIfgX3TcsM/view?usp=drive_link" TargetMode="External"/><Relationship Id="rId45" Type="http://schemas.openxmlformats.org/officeDocument/2006/relationships/hyperlink" Target="https://drive.google.com/file/d/1Xh6pdVk-7vT5uHtqK20cs2tIi_xrI3L_/view?usp=drive_link" TargetMode="External"/><Relationship Id="rId53" Type="http://schemas.openxmlformats.org/officeDocument/2006/relationships/hyperlink" Target="https://drive.google.com/file/d/1bzgqN8rwq9WaMHTmDfJ1U3fdCcJiLeUF/view?usp=drive_link" TargetMode="External"/><Relationship Id="rId58" Type="http://schemas.openxmlformats.org/officeDocument/2006/relationships/hyperlink" Target="https://drive.google.com/file/d/1oPabc-tmJqJU-fFW6IaTxVZmHYYFqLht/view?usp=drive_link" TargetMode="External"/><Relationship Id="rId5" Type="http://schemas.openxmlformats.org/officeDocument/2006/relationships/hyperlink" Target="https://drive.google.com/file/d/1nH8ucLt41a8ejwq-NMfPuI_0LqqYkVjF/view?usp=drive_link" TargetMode="External"/><Relationship Id="rId61" Type="http://schemas.openxmlformats.org/officeDocument/2006/relationships/vmlDrawing" Target="../drawings/vmlDrawing16.vml"/><Relationship Id="rId19" Type="http://schemas.openxmlformats.org/officeDocument/2006/relationships/hyperlink" Target="https://drive.google.com/file/d/1WrGQGEnBBvjRhsQdL4DzDknow3c2Jwot/view?usp=sharing" TargetMode="External"/><Relationship Id="rId14" Type="http://schemas.openxmlformats.org/officeDocument/2006/relationships/hyperlink" Target="https://drive.google.com/file/d/178R_VPct33a2RRLBjh2b6LSEdZK5wazm/view?usp=drive_link" TargetMode="External"/><Relationship Id="rId22" Type="http://schemas.openxmlformats.org/officeDocument/2006/relationships/hyperlink" Target="https://drive.google.com/file/d/1isirdUloWjFcDaO1erZ8PXpjGlCD7R-N/view?usp=drive_link" TargetMode="External"/><Relationship Id="rId27" Type="http://schemas.openxmlformats.org/officeDocument/2006/relationships/hyperlink" Target="https://drive.google.com/file/d/1q9dLABCUsKe_ktgIjSlpCpWK_-PvIH_z/view?usp=drive_link" TargetMode="External"/><Relationship Id="rId30" Type="http://schemas.openxmlformats.org/officeDocument/2006/relationships/hyperlink" Target="https://drive.google.com/file/d/16BZMBf1SZrf_2z_JwNtknfzIW_ES_wkz/view?usp=drive_link" TargetMode="External"/><Relationship Id="rId35" Type="http://schemas.openxmlformats.org/officeDocument/2006/relationships/hyperlink" Target="https://drive.google.com/file/d/1-A0kdZFzGodxD8Q5ycaQ1sli9FAU8ThE/view?usp=drive_link" TargetMode="External"/><Relationship Id="rId43" Type="http://schemas.openxmlformats.org/officeDocument/2006/relationships/hyperlink" Target="https://drive.google.com/file/d/1MrElzU-ywJ1kcU5cs16Sk0aRtcgZvbrh/view?usp=drive_link" TargetMode="External"/><Relationship Id="rId48" Type="http://schemas.openxmlformats.org/officeDocument/2006/relationships/hyperlink" Target="https://drive.google.com/file/d/1-3p5i_lg8vY3it9XBzEDQRtNi1gBL6bg/view?usp=drive_link" TargetMode="External"/><Relationship Id="rId56" Type="http://schemas.openxmlformats.org/officeDocument/2006/relationships/hyperlink" Target="https://drive.google.com/file/d/1CTQzjzjrU3LT3cUs5Z3erwxHmOqAY1HV/view?usp=drive_link" TargetMode="External"/><Relationship Id="rId8" Type="http://schemas.openxmlformats.org/officeDocument/2006/relationships/hyperlink" Target="https://drive.google.com/file/d/16aOVNHwlZAexAVv_9-Yh0hjJqMQ9DwGE/view?usp=drive_link" TargetMode="External"/><Relationship Id="rId51" Type="http://schemas.openxmlformats.org/officeDocument/2006/relationships/hyperlink" Target="https://drive.google.com/file/d/18lEVkWzpInm2_0mp-QjfOrS2jf3acxp9/view?usp=drive_link" TargetMode="External"/><Relationship Id="rId3" Type="http://schemas.openxmlformats.org/officeDocument/2006/relationships/hyperlink" Target="https://drive.google.com/file/d/1N5l7-PMidaDaOyjgWXq1kBzD_ePFuEhA/view?usp=drive_link" TargetMode="External"/><Relationship Id="rId12" Type="http://schemas.openxmlformats.org/officeDocument/2006/relationships/hyperlink" Target="https://drive.google.com/file/d/1gNdCQU7-3hMI1ST79RjD191tdb5KBmWX/view?usp=drive_link" TargetMode="External"/><Relationship Id="rId17" Type="http://schemas.openxmlformats.org/officeDocument/2006/relationships/hyperlink" Target="https://drive.google.com/file/d/1sGqG7oReZYmYa4PuzoPFiRf2w4uLAO9t/view?usp=drive_link" TargetMode="External"/><Relationship Id="rId25" Type="http://schemas.openxmlformats.org/officeDocument/2006/relationships/hyperlink" Target="https://drive.google.com/file/d/1jZHSF6jboBM0Y9wedMUfyfCGOpaQBb4e/view?usp=drive_link" TargetMode="External"/><Relationship Id="rId33" Type="http://schemas.openxmlformats.org/officeDocument/2006/relationships/hyperlink" Target="https://drive.google.com/file/d/1nM0iIP-eX2Bdnfz0uPsMu-iWm6jqM7ID/view?usp=drive_link" TargetMode="External"/><Relationship Id="rId38" Type="http://schemas.openxmlformats.org/officeDocument/2006/relationships/hyperlink" Target="https://drive.google.com/file/d/1S6Dvoq_8UHrquV1Ov-RUXOixSjyQpNCs/view?usp=drive_link" TargetMode="External"/><Relationship Id="rId46" Type="http://schemas.openxmlformats.org/officeDocument/2006/relationships/hyperlink" Target="https://drive.google.com/file/d/1IzH_m0T6FfMGzOkO6aLbDRSxOx9Rv0Bv/view?usp=drive_link" TargetMode="External"/><Relationship Id="rId59" Type="http://schemas.openxmlformats.org/officeDocument/2006/relationships/hyperlink" Target="https://drive.google.com/file/d/1n8zBxhjZkdSvy8izpbZuuBqNzZsZEJKq/view?usp=drive_link" TargetMode="External"/><Relationship Id="rId20" Type="http://schemas.openxmlformats.org/officeDocument/2006/relationships/hyperlink" Target="https://drive.google.com/file/d/11UTedon2PwqGtLsJBKQGhW5KVWJHr3S2/view?usp=sharing" TargetMode="External"/><Relationship Id="rId41" Type="http://schemas.openxmlformats.org/officeDocument/2006/relationships/hyperlink" Target="https://drive.google.com/file/d/1JXlBjLi7GceZA77LwdJZV7Ym_kv-0OEJ/view?usp=drive_link" TargetMode="External"/><Relationship Id="rId54" Type="http://schemas.openxmlformats.org/officeDocument/2006/relationships/hyperlink" Target="https://drive.google.com/file/d/1UkHXNG02QO6CAbBV4vmO20j0vf8Y1hS0/view?usp=drive_link" TargetMode="External"/><Relationship Id="rId62" Type="http://schemas.openxmlformats.org/officeDocument/2006/relationships/comments" Target="../comments16.xml"/><Relationship Id="rId1" Type="http://schemas.openxmlformats.org/officeDocument/2006/relationships/hyperlink" Target="https://drive.google.com/file/d/1X7c_1_aGFVePLq1seUXuxa1j3CxKXpWk/view?usp=sharing" TargetMode="External"/><Relationship Id="rId6" Type="http://schemas.openxmlformats.org/officeDocument/2006/relationships/hyperlink" Target="https://drive.google.com/file/d/1043Z1hNjFtDCyNzBKL8kF_Hv4TM0wYuE/view?usp=drive_link" TargetMode="External"/><Relationship Id="rId15" Type="http://schemas.openxmlformats.org/officeDocument/2006/relationships/hyperlink" Target="../../INFINIX/Downloads/New%20folder%20(14)/Data%20Publikasi%20Dosen(1).xlsx" TargetMode="External"/><Relationship Id="rId23" Type="http://schemas.openxmlformats.org/officeDocument/2006/relationships/hyperlink" Target="https://drive.google.com/file/d/1pGEAlat0mCwK662kY0qz_CRkg4HC9l7A/view?usp=drive_link" TargetMode="External"/><Relationship Id="rId28" Type="http://schemas.openxmlformats.org/officeDocument/2006/relationships/hyperlink" Target="https://drive.google.com/file/d/1uh08R79Ord3-SEWvu-Gl1vNavuz4sErW/view?usp=drive_link" TargetMode="External"/><Relationship Id="rId36" Type="http://schemas.openxmlformats.org/officeDocument/2006/relationships/hyperlink" Target="https://drive.google.com/file/d/1CeA77yNo6C9wpQIqyYGTcQGOUMilT3Nm/view?usp=drive_link" TargetMode="External"/><Relationship Id="rId49" Type="http://schemas.openxmlformats.org/officeDocument/2006/relationships/hyperlink" Target="https://drive.google.com/file/d/1aam-3cgNe2T2YzbuRP0pcBwXtWytaOin/view?usp=drive_link" TargetMode="External"/><Relationship Id="rId57" Type="http://schemas.openxmlformats.org/officeDocument/2006/relationships/hyperlink" Target="https://drive.google.com/file/d/13PKuLGM0JizfiGkEtxalMyLeibgj32Qq/view?usp=drive_link" TargetMode="External"/><Relationship Id="rId10" Type="http://schemas.openxmlformats.org/officeDocument/2006/relationships/hyperlink" Target="https://drive.google.com/file/d/1IGtyk-LkilJoh-6M7Z4egi4Pdjv639hJ/view?usp=drive_link" TargetMode="External"/><Relationship Id="rId31" Type="http://schemas.openxmlformats.org/officeDocument/2006/relationships/hyperlink" Target="https://drive.google.com/file/d/1FNFnRZJgeh0zbrny2XaMKsNS3Xtmcnhz/view?usp=drive_link" TargetMode="External"/><Relationship Id="rId44" Type="http://schemas.openxmlformats.org/officeDocument/2006/relationships/hyperlink" Target="https://drive.google.com/file/d/1CKnrrYoT4vcr0mzztfuUD1kaZAbVooQw/view?usp=drive_link" TargetMode="External"/><Relationship Id="rId52" Type="http://schemas.openxmlformats.org/officeDocument/2006/relationships/hyperlink" Target="https://drive.google.com/file/d/1S_8l7jT5jZJoQ2aj_1yPR81fErDZ6LNO/view?usp=drive_link" TargetMode="External"/><Relationship Id="rId60" Type="http://schemas.openxmlformats.org/officeDocument/2006/relationships/printerSettings" Target="../printerSettings/printerSettings28.bin"/><Relationship Id="rId4" Type="http://schemas.openxmlformats.org/officeDocument/2006/relationships/hyperlink" Target="https://drive.google.com/file/d/1Z5qXhJ-ZJgMSqxsP7hbvH3EfF49nQLtv/view?usp=drive_link" TargetMode="External"/><Relationship Id="rId9" Type="http://schemas.openxmlformats.org/officeDocument/2006/relationships/hyperlink" Target="https://drive.google.com/file/d/1EmTM2mh7_5FYLizazEbi3Al2y3_qWHoz/view?usp=drive_link" TargetMode="External"/></Relationships>
</file>

<file path=xl/worksheets/_rels/sheet29.xml.rels><?xml version="1.0" encoding="UTF-8" standalone="yes"?>
<Relationships xmlns="http://schemas.openxmlformats.org/package/2006/relationships"><Relationship Id="rId13" Type="http://schemas.openxmlformats.org/officeDocument/2006/relationships/hyperlink" Target="https://drive.google.com/file/d/1IAI1Xph2Utfumo450mbCr20x-wen9S_8/view?usp=sharing" TargetMode="External"/><Relationship Id="rId18" Type="http://schemas.openxmlformats.org/officeDocument/2006/relationships/hyperlink" Target="https://drive.google.com/file/d/18PXv9tFiL0mBotMVqH6KTWMZhX_8_LoD/view?usp=sharing" TargetMode="External"/><Relationship Id="rId26" Type="http://schemas.openxmlformats.org/officeDocument/2006/relationships/hyperlink" Target="https://drive.google.com/file/d/1Pyq_Km10rsmMT0oQZXuGmklKWCa77bES/view?usp=sharing" TargetMode="External"/><Relationship Id="rId39" Type="http://schemas.openxmlformats.org/officeDocument/2006/relationships/hyperlink" Target="https://drive.google.com/file/d/19qo0kxdcM2EQ9IvcxmoZFhkpaHR98Pgp/view?usp=sharing" TargetMode="External"/><Relationship Id="rId21" Type="http://schemas.openxmlformats.org/officeDocument/2006/relationships/hyperlink" Target="https://drive.google.com/file/d/1XICgbXozDfGlesK3_IHmKoiWQChHmC1H/view?usp=sharing" TargetMode="External"/><Relationship Id="rId34" Type="http://schemas.openxmlformats.org/officeDocument/2006/relationships/hyperlink" Target="https://drive.google.com/file/d/1oMawFtHDaC_ipXfX-4tKGEOAmcJeFmV-/view?usp=sharing" TargetMode="External"/><Relationship Id="rId42" Type="http://schemas.openxmlformats.org/officeDocument/2006/relationships/hyperlink" Target="https://drive.google.com/file/d/1pMBsIERTdnVJiRAHwp-XnCVbLA05VH_0/view?usp=sharing" TargetMode="External"/><Relationship Id="rId47" Type="http://schemas.openxmlformats.org/officeDocument/2006/relationships/hyperlink" Target="https://drive.google.com/file/d/1YC-61S5lQq7kqDe2lm78Ygpw875bniDq/view?usp=sharing" TargetMode="External"/><Relationship Id="rId50" Type="http://schemas.openxmlformats.org/officeDocument/2006/relationships/hyperlink" Target="https://drive.google.com/file/d/1JS0evybPID9g1CVkTX9nY0Ame1IHBP7u/view?usp=sharing" TargetMode="External"/><Relationship Id="rId55" Type="http://schemas.openxmlformats.org/officeDocument/2006/relationships/vmlDrawing" Target="../drawings/vmlDrawing17.vml"/><Relationship Id="rId7" Type="http://schemas.openxmlformats.org/officeDocument/2006/relationships/hyperlink" Target="https://drive.google.com/file/d/1bEJfYAS_3xzjJaPtLCdhMXWr8joWWXyI/view?usp=sharing" TargetMode="External"/><Relationship Id="rId2" Type="http://schemas.openxmlformats.org/officeDocument/2006/relationships/hyperlink" Target="https://drive.google.com/file/d/19HQMSoghqag_cU_v6xDdlgiuykuEUjfo/view?usp=sharing" TargetMode="External"/><Relationship Id="rId16" Type="http://schemas.openxmlformats.org/officeDocument/2006/relationships/hyperlink" Target="https://drive.google.com/file/d/1XF0ly7CjlKgxRbpwdBFaargJqu_UO-V0/view?usp=sharing" TargetMode="External"/><Relationship Id="rId29" Type="http://schemas.openxmlformats.org/officeDocument/2006/relationships/hyperlink" Target="https://drive.google.com/file/d/1rXLN13G9m-rpG9Wjs_SzTITDQbVghrHc/view?usp=sharing" TargetMode="External"/><Relationship Id="rId11" Type="http://schemas.openxmlformats.org/officeDocument/2006/relationships/hyperlink" Target="https://drive.google.com/file/d/1dnvGLQkXlnxovOkNEn3bqDBGqnDLwN5R/view?usp=sharing" TargetMode="External"/><Relationship Id="rId24" Type="http://schemas.openxmlformats.org/officeDocument/2006/relationships/hyperlink" Target="https://drive.google.com/file/d/1QSGIdisfdGXzOtUZ9B8RUtNw3t9Js4Vi/view?usp=sharing" TargetMode="External"/><Relationship Id="rId32" Type="http://schemas.openxmlformats.org/officeDocument/2006/relationships/hyperlink" Target="https://drive.google.com/file/d/1Ce_nS-05EIEC8LNo4rzCMR_wAOHTwfGp/view?usp=sharing" TargetMode="External"/><Relationship Id="rId37" Type="http://schemas.openxmlformats.org/officeDocument/2006/relationships/hyperlink" Target="https://drive.google.com/file/d/1iRAo_I2BL2HUg284oSgSWRBqYyjMGUBd/view?usp=sharing" TargetMode="External"/><Relationship Id="rId40" Type="http://schemas.openxmlformats.org/officeDocument/2006/relationships/hyperlink" Target="https://drive.google.com/file/d/1rFKixJYwTd3r1pYiNIH47JUbxw6lE8Zn/view?usp=sharing" TargetMode="External"/><Relationship Id="rId45" Type="http://schemas.openxmlformats.org/officeDocument/2006/relationships/hyperlink" Target="https://drive.google.com/file/d/1Z1kj6W_n3ie504rgsVwfWIVUzUSUChA6/view?usp=sharing" TargetMode="External"/><Relationship Id="rId53" Type="http://schemas.openxmlformats.org/officeDocument/2006/relationships/hyperlink" Target="https://drive.google.com/file/d/1qsGqgAisbgVmOJ14jszHyvmmKgvCU2Np/view?usp=sharing" TargetMode="External"/><Relationship Id="rId5" Type="http://schemas.openxmlformats.org/officeDocument/2006/relationships/hyperlink" Target="https://drive.google.com/file/d/1XyDUDcWX5vIydAHKZvY7ZIGcAkO2AJ8K/view?usp=sharing" TargetMode="External"/><Relationship Id="rId10" Type="http://schemas.openxmlformats.org/officeDocument/2006/relationships/hyperlink" Target="https://drive.google.com/file/d/1RyjgavBDxORB8kQ-2Fo0U1Mt_HTfZZPO/view?usp=sharing" TargetMode="External"/><Relationship Id="rId19" Type="http://schemas.openxmlformats.org/officeDocument/2006/relationships/hyperlink" Target="https://drive.google.com/file/d/1AvalSGF1m-ew1eX8TFrIBphkMIslgohQ/view?usp=sharing" TargetMode="External"/><Relationship Id="rId31" Type="http://schemas.openxmlformats.org/officeDocument/2006/relationships/hyperlink" Target="https://drive.google.com/file/d/1dEDTW8q1k3gylNZOz62ZVwDrcjXOconR/view?usp=sharing" TargetMode="External"/><Relationship Id="rId44" Type="http://schemas.openxmlformats.org/officeDocument/2006/relationships/hyperlink" Target="https://drive.google.com/file/d/1pKNgBzyFRF_o9jiikBRuOWgDEPGc8Hv5/view?usp=sharing" TargetMode="External"/><Relationship Id="rId52" Type="http://schemas.openxmlformats.org/officeDocument/2006/relationships/hyperlink" Target="https://drive.google.com/file/d/1_4fzmKIWcRRxp_cO0cGLwFw-7Z9oQ5Wq/view?usp=sharing" TargetMode="External"/><Relationship Id="rId4" Type="http://schemas.openxmlformats.org/officeDocument/2006/relationships/hyperlink" Target="https://drive.google.com/file/d/1ah_R6rIAfAwph62b83SJBZVaGNsfbOt4/view?usp=sharing" TargetMode="External"/><Relationship Id="rId9" Type="http://schemas.openxmlformats.org/officeDocument/2006/relationships/hyperlink" Target="https://drive.google.com/file/d/1s3abeqhaaZzkuhVD-ZPTZ07krmZYtTPn/view?usp=sharing" TargetMode="External"/><Relationship Id="rId14" Type="http://schemas.openxmlformats.org/officeDocument/2006/relationships/hyperlink" Target="https://drive.google.com/file/d/1jFWChfntEbu9rMZsuG9EyHcEyhyafTeh/view?usp=sharing" TargetMode="External"/><Relationship Id="rId22" Type="http://schemas.openxmlformats.org/officeDocument/2006/relationships/hyperlink" Target="https://drive.google.com/file/d/1FDhE-uV0PbHqO0Uu5M4diXORMSiSNZqC/view?usp=sharing" TargetMode="External"/><Relationship Id="rId27" Type="http://schemas.openxmlformats.org/officeDocument/2006/relationships/hyperlink" Target="https://drive.google.com/file/d/1YL-SejsP2EjFGie4ShSfIPYLb_vvNkuv/view?usp=sharing" TargetMode="External"/><Relationship Id="rId30" Type="http://schemas.openxmlformats.org/officeDocument/2006/relationships/hyperlink" Target="https://drive.google.com/file/d/1Ycz0oPpAIKNe_ix0xhOQgrCdBqEBlBFf/view?usp=sharing" TargetMode="External"/><Relationship Id="rId35" Type="http://schemas.openxmlformats.org/officeDocument/2006/relationships/hyperlink" Target="https://drive.google.com/file/d/1OspYTETojq0bEnrDulC6tsV6I9BhR0aP/view?usp=sharing" TargetMode="External"/><Relationship Id="rId43" Type="http://schemas.openxmlformats.org/officeDocument/2006/relationships/hyperlink" Target="https://drive.google.com/file/d/1LfEuYQzJVdrI0rsScvdcSLzYjBr36zQj/view?usp=sharing" TargetMode="External"/><Relationship Id="rId48" Type="http://schemas.openxmlformats.org/officeDocument/2006/relationships/hyperlink" Target="https://drive.google.com/file/d/1JAYtjaAcv4NTkEGD3vgEO3U5gixbcwAA/view?usp=sharing" TargetMode="External"/><Relationship Id="rId56" Type="http://schemas.openxmlformats.org/officeDocument/2006/relationships/comments" Target="../comments17.xml"/><Relationship Id="rId8" Type="http://schemas.openxmlformats.org/officeDocument/2006/relationships/hyperlink" Target="https://drive.google.com/file/d/1mEYk6OYIcDxj0Zd0JQtf9QvIVBE52n07/view?usp=sharing" TargetMode="External"/><Relationship Id="rId51" Type="http://schemas.openxmlformats.org/officeDocument/2006/relationships/hyperlink" Target="https://drive.google.com/file/d/1zud_KLq7RtWAwXlPninIA2Ng8UIyhZJc/view?usp=sharing" TargetMode="External"/><Relationship Id="rId3" Type="http://schemas.openxmlformats.org/officeDocument/2006/relationships/hyperlink" Target="https://drive.google.com/file/d/1kwUczFBSmb7aBTq4DIphqcJf5Foh_P8P/view?usp=sharing" TargetMode="External"/><Relationship Id="rId12" Type="http://schemas.openxmlformats.org/officeDocument/2006/relationships/hyperlink" Target="https://drive.google.com/file/d/1SLLJly2BKlJ7lmjTqj8odiSjqlT0f3m7/view?usp=sharing" TargetMode="External"/><Relationship Id="rId17" Type="http://schemas.openxmlformats.org/officeDocument/2006/relationships/hyperlink" Target="https://drive.google.com/file/d/1aK1-dOFAM72su0nU8lY4a2xkMlIqxAZg/view?usp=sharing" TargetMode="External"/><Relationship Id="rId25" Type="http://schemas.openxmlformats.org/officeDocument/2006/relationships/hyperlink" Target="https://www.al-afkar.com/index.php/Afkar_Journal/article/view/468" TargetMode="External"/><Relationship Id="rId33" Type="http://schemas.openxmlformats.org/officeDocument/2006/relationships/hyperlink" Target="https://drive.google.com/file/d/1ezlQjcfKDt99sYiBF5EtlXwOqRLQ_smG/view?usp=sharing" TargetMode="External"/><Relationship Id="rId38" Type="http://schemas.openxmlformats.org/officeDocument/2006/relationships/hyperlink" Target="https://drive.google.com/file/d/1YP1LwSu4piCm7nEkHk6pXs7ccWOpxfRe/view?usp=sharing" TargetMode="External"/><Relationship Id="rId46" Type="http://schemas.openxmlformats.org/officeDocument/2006/relationships/hyperlink" Target="https://drive.google.com/file/d/1eWUo6VJrXDZE0LLOkK9YjfVxXhST8Lh-/view?usp=sharing" TargetMode="External"/><Relationship Id="rId20" Type="http://schemas.openxmlformats.org/officeDocument/2006/relationships/hyperlink" Target="https://drive.google.com/file/d/1n8Be1NaYDqa543dYdJd-eJW8y9CN_fY-/view?usp=sharing" TargetMode="External"/><Relationship Id="rId41" Type="http://schemas.openxmlformats.org/officeDocument/2006/relationships/hyperlink" Target="https://drive.google.com/file/d/1jNFWVQa8Ou6vlPWqnrccVBs7-zqhaSGe/view?usp=sharing" TargetMode="External"/><Relationship Id="rId54" Type="http://schemas.openxmlformats.org/officeDocument/2006/relationships/printerSettings" Target="../printerSettings/printerSettings29.bin"/><Relationship Id="rId1" Type="http://schemas.openxmlformats.org/officeDocument/2006/relationships/hyperlink" Target="https://drive.google.com/file/d/1Yi3aT19cT97kJHS4yW_DyZsVbtPXXM-r/view?usp=sharing" TargetMode="External"/><Relationship Id="rId6" Type="http://schemas.openxmlformats.org/officeDocument/2006/relationships/hyperlink" Target="https://drive.google.com/file/d/1gpJ5L-G10UKJwenEGkNj1-ddAHX8-K4l/view?usp=sharing" TargetMode="External"/><Relationship Id="rId15" Type="http://schemas.openxmlformats.org/officeDocument/2006/relationships/hyperlink" Target="https://drive.google.com/file/d/1jaOmKhUFHnZW2uiUu2j0epO-e2CCO69L/view?usp=sharing" TargetMode="External"/><Relationship Id="rId23" Type="http://schemas.openxmlformats.org/officeDocument/2006/relationships/hyperlink" Target="https://drive.google.com/file/d/1dnHTySaRHNuI7MRy-eutpdiln284Ws-H/view?usp=sharing" TargetMode="External"/><Relationship Id="rId28" Type="http://schemas.openxmlformats.org/officeDocument/2006/relationships/hyperlink" Target="https://drive.google.com/file/d/1K0VSaEtu7We2FMOdORLSR-vfqc-vOWJv/view?usp=sharing" TargetMode="External"/><Relationship Id="rId36" Type="http://schemas.openxmlformats.org/officeDocument/2006/relationships/hyperlink" Target="https://drive.google.com/file/d/18zBFBqL-LVH1nEWJYDkpw5F6ObyP3SFq/view?usp=sharing" TargetMode="External"/><Relationship Id="rId49" Type="http://schemas.openxmlformats.org/officeDocument/2006/relationships/hyperlink" Target="https://drive.google.com/file/d/1eJMMZ9IO8HZnTtYR2rw4NoHiMVnV-h93/view?usp=sharing" TargetMode="External"/></Relationships>
</file>

<file path=xl/worksheets/_rels/sheet30.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comments" Target="../comments19.xml"/><Relationship Id="rId2" Type="http://schemas.openxmlformats.org/officeDocument/2006/relationships/vmlDrawing" Target="../drawings/vmlDrawing19.v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3" Type="http://schemas.openxmlformats.org/officeDocument/2006/relationships/comments" Target="../comments20.xml"/><Relationship Id="rId2" Type="http://schemas.openxmlformats.org/officeDocument/2006/relationships/vmlDrawing" Target="../drawings/vmlDrawing20.v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8" Type="http://schemas.openxmlformats.org/officeDocument/2006/relationships/hyperlink" Target="https://docs.google.com/document/d/1aEzOkYczo_tyrca1ishf038AWDx-KBii/edit?usp=drive_web&amp;ouid=114115555149329213631&amp;rtpof=true" TargetMode="External"/><Relationship Id="rId13" Type="http://schemas.openxmlformats.org/officeDocument/2006/relationships/printerSettings" Target="../printerSettings/printerSettings33.bin"/><Relationship Id="rId3" Type="http://schemas.openxmlformats.org/officeDocument/2006/relationships/hyperlink" Target="https://docs.google.com/document/d/1vjxNjBVN9cKSKjqMdgNKnLKSNahCy8KK/edit" TargetMode="External"/><Relationship Id="rId7" Type="http://schemas.openxmlformats.org/officeDocument/2006/relationships/hyperlink" Target="https://docs.google.com/document/d/1mWY4rZn5RgW1plo6rpjgivD5o0S4DA_Y/edit" TargetMode="External"/><Relationship Id="rId12" Type="http://schemas.openxmlformats.org/officeDocument/2006/relationships/hyperlink" Target="https://docs.google.com/document/d/1VFRENrFNiojbvByhlpT82_OYAtlZUipV/edit?usp=drive_web&amp;ouid=114115555149329213631&amp;rtpof=true" TargetMode="External"/><Relationship Id="rId2" Type="http://schemas.openxmlformats.org/officeDocument/2006/relationships/hyperlink" Target="https://docs.google.com/document/d/1EHpDgghxXYOoc0zsVdSqGSeTDEVm9_BW/edit" TargetMode="External"/><Relationship Id="rId1" Type="http://schemas.openxmlformats.org/officeDocument/2006/relationships/hyperlink" Target="https://docs.google.com/document/d/1OqhOIpgWncM56gDxgufu9KTOGa84YBrI/edit?usp=drive_web&amp;ouid=114115555149329213631&amp;rtpof=true" TargetMode="External"/><Relationship Id="rId6" Type="http://schemas.openxmlformats.org/officeDocument/2006/relationships/hyperlink" Target="https://docs.google.com/document/d/1BIIZmee859h5H3BBExY0X5yA6gWidj5a/edit" TargetMode="External"/><Relationship Id="rId11" Type="http://schemas.openxmlformats.org/officeDocument/2006/relationships/hyperlink" Target="https://docs.google.com/document/d/1mqXiZTqcFKx89a9J7Km9n8mcEbrWyT1K/edit?rtpof=true&amp;tab=t.0" TargetMode="External"/><Relationship Id="rId5" Type="http://schemas.openxmlformats.org/officeDocument/2006/relationships/hyperlink" Target="https://docs.google.com/document/d/1E6RtxsQIpZZDhRR2SdUISjP4rvScHsJ7/edit" TargetMode="External"/><Relationship Id="rId15" Type="http://schemas.openxmlformats.org/officeDocument/2006/relationships/comments" Target="../comments21.xml"/><Relationship Id="rId10" Type="http://schemas.openxmlformats.org/officeDocument/2006/relationships/hyperlink" Target="https://docs.google.com/document/d/1mqXiZTqcFKx89a9J7Km9n8mcEbrWyT1K/edit?rtpof=true&amp;tab=t.0" TargetMode="External"/><Relationship Id="rId4" Type="http://schemas.openxmlformats.org/officeDocument/2006/relationships/hyperlink" Target="https://docs.google.com/document/d/1GG8k5imvCp_2AzL78o6NlgblpjrW1MAW/edit" TargetMode="External"/><Relationship Id="rId9" Type="http://schemas.openxmlformats.org/officeDocument/2006/relationships/hyperlink" Target="https://docs.google.com/document/d/1mWY4rZn5RgW1plo6rpjgivD5o0S4DA_Y/edit" TargetMode="External"/><Relationship Id="rId14" Type="http://schemas.openxmlformats.org/officeDocument/2006/relationships/vmlDrawing" Target="../drawings/vmlDrawing21.vml"/></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3" Type="http://schemas.openxmlformats.org/officeDocument/2006/relationships/hyperlink" Target="https://drive.google.com/drive/folders/1dIA95KWBQMmutcSpX5jBT37deX8seozH" TargetMode="External"/><Relationship Id="rId18" Type="http://schemas.openxmlformats.org/officeDocument/2006/relationships/hyperlink" Target="https://drive.google.com/drive/folders/1xEbZwQjAkzM-ehSADHDITCAxZiZRMYj6" TargetMode="External"/><Relationship Id="rId26" Type="http://schemas.openxmlformats.org/officeDocument/2006/relationships/hyperlink" Target="https://ftikiuqibogor.co.id/seminar-internasional-pba-iuqi-bogor/" TargetMode="External"/><Relationship Id="rId3" Type="http://schemas.openxmlformats.org/officeDocument/2006/relationships/hyperlink" Target="https://drive.google.com/drive/folders/11O1zTPnlaFvUqdUBwiXNntBMH2E76NCh" TargetMode="External"/><Relationship Id="rId21" Type="http://schemas.openxmlformats.org/officeDocument/2006/relationships/hyperlink" Target="https://www.instagram.com/p/CnTXvPAvGig/?utm_source=ig_web_copy_link&amp;igsh=MzRlODBiNWFlZA==" TargetMode="External"/><Relationship Id="rId34" Type="http://schemas.openxmlformats.org/officeDocument/2006/relationships/printerSettings" Target="../printerSettings/printerSettings37.bin"/><Relationship Id="rId7" Type="http://schemas.openxmlformats.org/officeDocument/2006/relationships/hyperlink" Target="https://www.instagram.com/p/CmtQ4f6vw_e/?utm_source=ig_web_copy_link&amp;igsh=MzRlODBiNWFlZA==" TargetMode="External"/><Relationship Id="rId12" Type="http://schemas.openxmlformats.org/officeDocument/2006/relationships/hyperlink" Target="https://drive.google.com/drive/folders/1dIA95KWBQMmutcSpX5jBT37deX8seozH" TargetMode="External"/><Relationship Id="rId17" Type="http://schemas.openxmlformats.org/officeDocument/2006/relationships/hyperlink" Target="https://drive.google.com/drive/folders/1rFpRoKWtfFefgcfB9j2YvrXDdkiSa438" TargetMode="External"/><Relationship Id="rId25" Type="http://schemas.openxmlformats.org/officeDocument/2006/relationships/hyperlink" Target="https://www.instagram.com/p/Cm_t26YvhUz/?utm_source=ig_web_copy_link&amp;igsh=MzRlODBiNWFlZA==" TargetMode="External"/><Relationship Id="rId33" Type="http://schemas.openxmlformats.org/officeDocument/2006/relationships/hyperlink" Target="https://www.instagram.com/p/Cy3SvI5vsOc/?utm_source=ig_web_copy_link&amp;igsh=MzRlODBiNWFlZA==" TargetMode="External"/><Relationship Id="rId2" Type="http://schemas.openxmlformats.org/officeDocument/2006/relationships/hyperlink" Target="https://www.instagram.com/p/CsV_pFfvuTW/?utm_source=ig_web_copy_link&amp;igsh=MzRlODBiNWFlZA==" TargetMode="External"/><Relationship Id="rId16" Type="http://schemas.openxmlformats.org/officeDocument/2006/relationships/hyperlink" Target="https://drive.google.com/drive/folders/1hw3y5eJsqbGxTWRoBtjxyZLPjUbsn_QP" TargetMode="External"/><Relationship Id="rId20" Type="http://schemas.openxmlformats.org/officeDocument/2006/relationships/hyperlink" Target="https://ftikiuqibogor.co.id/seminar-internasional-pba-iuqi-bogor/" TargetMode="External"/><Relationship Id="rId29" Type="http://schemas.openxmlformats.org/officeDocument/2006/relationships/hyperlink" Target="https://www.instagram.com/p/CmbmzrSPYty/?utm_source=ig_web_copy_link&amp;igsh=MzRlODBiNWFlZA==" TargetMode="External"/><Relationship Id="rId1" Type="http://schemas.openxmlformats.org/officeDocument/2006/relationships/hyperlink" Target="https://drive.google.com/drive/folders/11O1zTPnlaFvUqdUBwiXNntBMH2E76NCh" TargetMode="External"/><Relationship Id="rId6" Type="http://schemas.openxmlformats.org/officeDocument/2006/relationships/hyperlink" Target="https://drive.google.com/drive/folders/11O1zTPnlaFvUqdUBwiXNntBMH2E76NCh" TargetMode="External"/><Relationship Id="rId11" Type="http://schemas.openxmlformats.org/officeDocument/2006/relationships/hyperlink" Target="https://drive.google.com/drive/folders/1dIA95KWBQMmutcSpX5jBT37deX8seozH" TargetMode="External"/><Relationship Id="rId24" Type="http://schemas.openxmlformats.org/officeDocument/2006/relationships/hyperlink" Target="https://drive.google.com/drive/folders/1mbXtc5ffyQyNfbh8FtSxY5kKgqhlsxgM" TargetMode="External"/><Relationship Id="rId32" Type="http://schemas.openxmlformats.org/officeDocument/2006/relationships/hyperlink" Target="https://drive.google.com/drive/folders/1neoDLiIAJlvjBLPyGzKwU0wBMf86NbP8" TargetMode="External"/><Relationship Id="rId5" Type="http://schemas.openxmlformats.org/officeDocument/2006/relationships/hyperlink" Target="https://drive.google.com/drive/folders/11O1zTPnlaFvUqdUBwiXNntBMH2E76NCh" TargetMode="External"/><Relationship Id="rId15" Type="http://schemas.openxmlformats.org/officeDocument/2006/relationships/hyperlink" Target="https://drive.google.com/drive/folders/1TycPy4iJ9sa9j8Dwl8tf2BHdYVhVae-V" TargetMode="External"/><Relationship Id="rId23" Type="http://schemas.openxmlformats.org/officeDocument/2006/relationships/hyperlink" Target="https://drive.google.com/drive/folders/1m1986f8xjeIrfwg_rC4yoaIyQ516wjNQ" TargetMode="External"/><Relationship Id="rId28" Type="http://schemas.openxmlformats.org/officeDocument/2006/relationships/hyperlink" Target="https://drive.google.com/drive/folders/1eweFK15JeGSQIsDwqjttGVBFpu-AFmsg" TargetMode="External"/><Relationship Id="rId36" Type="http://schemas.openxmlformats.org/officeDocument/2006/relationships/comments" Target="../comments22.xml"/><Relationship Id="rId10" Type="http://schemas.openxmlformats.org/officeDocument/2006/relationships/hyperlink" Target="https://www.instagram.com/p/CpjiZLJPqeK/?utm_source=ig_web_copy_link&amp;igsh=MzRlODBiNWFlZA==" TargetMode="External"/><Relationship Id="rId19" Type="http://schemas.openxmlformats.org/officeDocument/2006/relationships/hyperlink" Target="https://drive.google.com/drive/folders/1jlWgojhWCyiDzDRWL3h6w-jNIMYXmG2h" TargetMode="External"/><Relationship Id="rId31" Type="http://schemas.openxmlformats.org/officeDocument/2006/relationships/hyperlink" Target="https://drive.google.com/drive/folders/1sJCjZwE07fDhJxr0ZmOZl3P8ALKe4xcu" TargetMode="External"/><Relationship Id="rId4" Type="http://schemas.openxmlformats.org/officeDocument/2006/relationships/hyperlink" Target="https://drive.google.com/drive/folders/11O1zTPnlaFvUqdUBwiXNntBMH2E76NCh" TargetMode="External"/><Relationship Id="rId9" Type="http://schemas.openxmlformats.org/officeDocument/2006/relationships/hyperlink" Target="https://drive.google.com/drive/folders/11O1zTPnlaFvUqdUBwiXNntBMH2E76NCh" TargetMode="External"/><Relationship Id="rId14" Type="http://schemas.openxmlformats.org/officeDocument/2006/relationships/hyperlink" Target="https://drive.google.com/drive/folders/1TycPy4iJ9sa9j8Dwl8tf2BHdYVhVae-V" TargetMode="External"/><Relationship Id="rId22" Type="http://schemas.openxmlformats.org/officeDocument/2006/relationships/hyperlink" Target="https://drive.google.com/drive/folders/1VREaX_PnQ7ooIYBIdKK_azZ0F1iYuf5W" TargetMode="External"/><Relationship Id="rId27" Type="http://schemas.openxmlformats.org/officeDocument/2006/relationships/hyperlink" Target="https://drive.google.com/drive/folders/1Ka55TjgM_pJgigbfSPFFW5dD90MDbTbQ" TargetMode="External"/><Relationship Id="rId30" Type="http://schemas.openxmlformats.org/officeDocument/2006/relationships/hyperlink" Target="https://www.instagram.com/p/CllT-4xvY_R/?utm_source=ig_web_copy_link&amp;igsh=MzRlODBiNWFlZA==" TargetMode="External"/><Relationship Id="rId35" Type="http://schemas.openxmlformats.org/officeDocument/2006/relationships/vmlDrawing" Target="../drawings/vmlDrawing22.vml"/><Relationship Id="rId8" Type="http://schemas.openxmlformats.org/officeDocument/2006/relationships/hyperlink" Target="https://drive.google.com/drive/folders/11O1zTPnlaFvUqdUBwiXNntBMH2E76NCh" TargetMode="External"/></Relationships>
</file>

<file path=xl/worksheets/_rels/sheet38.xml.rels><?xml version="1.0" encoding="UTF-8" standalone="yes"?>
<Relationships xmlns="http://schemas.openxmlformats.org/package/2006/relationships"><Relationship Id="rId8" Type="http://schemas.openxmlformats.org/officeDocument/2006/relationships/hyperlink" Target="https://drive.google.com/drive/folders/1ZRhXZ2ezXMz9gSrwG8XtjhIJpbTJNbiF" TargetMode="External"/><Relationship Id="rId13" Type="http://schemas.openxmlformats.org/officeDocument/2006/relationships/printerSettings" Target="../printerSettings/printerSettings38.bin"/><Relationship Id="rId3" Type="http://schemas.openxmlformats.org/officeDocument/2006/relationships/hyperlink" Target="https://drive.google.com/drive/folders/1LoNNrNNnQ6AA23A8pUJEsmL-Cdj7oj0f" TargetMode="External"/><Relationship Id="rId7" Type="http://schemas.openxmlformats.org/officeDocument/2006/relationships/hyperlink" Target="https://drive.google.com/drive/folders/13qIWy5fPfJVxJPq1tPdBd2JLR_uE-pWp" TargetMode="External"/><Relationship Id="rId12" Type="http://schemas.openxmlformats.org/officeDocument/2006/relationships/hyperlink" Target="https://drive.google.com/drive/folders/1sIeprlxBz5HZvbuZIpxedRFun9TV45l8" TargetMode="External"/><Relationship Id="rId2" Type="http://schemas.openxmlformats.org/officeDocument/2006/relationships/hyperlink" Target="https://drive.google.com/drive/folders/1mjNWElUKbvnUeUULaYBUyRfDqRZoVPl1" TargetMode="External"/><Relationship Id="rId1" Type="http://schemas.openxmlformats.org/officeDocument/2006/relationships/hyperlink" Target="https://drive.google.com/drive/folders/1_FDxf2JU60c4y1HYZuRq56da6K8b2FqD" TargetMode="External"/><Relationship Id="rId6" Type="http://schemas.openxmlformats.org/officeDocument/2006/relationships/hyperlink" Target="https://drive.google.com/drive/folders/1RRiCO2j7hZqv1i1ODyuUzIuEyaB-2ePX" TargetMode="External"/><Relationship Id="rId11" Type="http://schemas.openxmlformats.org/officeDocument/2006/relationships/hyperlink" Target="https://drive.google.com/drive/folders/1tWhmIeltKn5i2cNgErcbGa6fGW2DTq5a" TargetMode="External"/><Relationship Id="rId5" Type="http://schemas.openxmlformats.org/officeDocument/2006/relationships/hyperlink" Target="https://drive.google.com/drive/folders/1QCJu0CQL7VyH_XZ6TX-vr6DkonobCidz" TargetMode="External"/><Relationship Id="rId15" Type="http://schemas.openxmlformats.org/officeDocument/2006/relationships/comments" Target="../comments23.xml"/><Relationship Id="rId10" Type="http://schemas.openxmlformats.org/officeDocument/2006/relationships/hyperlink" Target="https://drive.google.com/drive/folders/1Df2C5OXOthgZEAthkz1twcAE6vhsoOl2" TargetMode="External"/><Relationship Id="rId4" Type="http://schemas.openxmlformats.org/officeDocument/2006/relationships/hyperlink" Target="https://drive.google.com/drive/folders/1JH241LiqUCCEP8riVrFURk5ZLV-0ofU3" TargetMode="External"/><Relationship Id="rId9" Type="http://schemas.openxmlformats.org/officeDocument/2006/relationships/hyperlink" Target="https://drive.google.com/drive/folders/1k9dNRARtD4uViBXL-BBwm1-8jdXpyM1L" TargetMode="External"/><Relationship Id="rId14" Type="http://schemas.openxmlformats.org/officeDocument/2006/relationships/vmlDrawing" Target="../drawings/vmlDrawing23.vml"/></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3" Type="http://schemas.openxmlformats.org/officeDocument/2006/relationships/hyperlink" Target="https://kuey.net/index.php/kuey/article/view/1700" TargetMode="External"/><Relationship Id="rId18" Type="http://schemas.openxmlformats.org/officeDocument/2006/relationships/hyperlink" Target="https://jurnal.iuqibogor.ac.id/index.php/almubin/article/view/67" TargetMode="External"/><Relationship Id="rId26" Type="http://schemas.openxmlformats.org/officeDocument/2006/relationships/hyperlink" Target="http://jurnal.faiunwir.ac.id/index.php/Jurnal_Risalah/article/view/931" TargetMode="External"/><Relationship Id="rId39" Type="http://schemas.openxmlformats.org/officeDocument/2006/relationships/hyperlink" Target="https://www.al-afkar.com/index.php/Afkar_Journal/article/view/606" TargetMode="External"/><Relationship Id="rId21" Type="http://schemas.openxmlformats.org/officeDocument/2006/relationships/hyperlink" Target="https://www.ejournal.arraayah.ac.id/index.php/rais/article/view/851" TargetMode="External"/><Relationship Id="rId34" Type="http://schemas.openxmlformats.org/officeDocument/2006/relationships/hyperlink" Target="https://jurnal.iuqibogor.ac.id/index.php/al-munadzomah/article/view/584" TargetMode="External"/><Relationship Id="rId42" Type="http://schemas.openxmlformats.org/officeDocument/2006/relationships/hyperlink" Target="https://www.al-afkar.com/index.php/Afkar_Journal/article/view/979" TargetMode="External"/><Relationship Id="rId47" Type="http://schemas.openxmlformats.org/officeDocument/2006/relationships/hyperlink" Target="https://www.al-afkar.com/index.php/Afkar_Journal/article/view/978" TargetMode="External"/><Relationship Id="rId50" Type="http://schemas.openxmlformats.org/officeDocument/2006/relationships/hyperlink" Target="https://www.ejournal.arraayah.ac.id/index.php/rais/article/view/849" TargetMode="External"/><Relationship Id="rId55" Type="http://schemas.openxmlformats.org/officeDocument/2006/relationships/hyperlink" Target="https://drive.google.com/file/d/1dRdZ3hvmqDrJ3NhRyR35TQfKdDhnIQH2/view?usp=sharing" TargetMode="External"/><Relationship Id="rId7" Type="http://schemas.openxmlformats.org/officeDocument/2006/relationships/hyperlink" Target="https://jurnal.iuqibogor.ac.id/index.php/almubin/article/view/752" TargetMode="External"/><Relationship Id="rId2" Type="http://schemas.openxmlformats.org/officeDocument/2006/relationships/hyperlink" Target="https://jurnal.iuqibogor.ac.id/index.php/cons-iedu/article/view/743" TargetMode="External"/><Relationship Id="rId16" Type="http://schemas.openxmlformats.org/officeDocument/2006/relationships/hyperlink" Target="https://journal.uib.ac.id/index.php/jlpt/article/view/1380" TargetMode="External"/><Relationship Id="rId29" Type="http://schemas.openxmlformats.org/officeDocument/2006/relationships/hyperlink" Target="https://www.al-afkar.com/index.php/Afkar_Journal/article/view/980" TargetMode="External"/><Relationship Id="rId11" Type="http://schemas.openxmlformats.org/officeDocument/2006/relationships/hyperlink" Target="https://jurnal.iuqibogor.ac.id/index.php/instruktur/article/view/148" TargetMode="External"/><Relationship Id="rId24" Type="http://schemas.openxmlformats.org/officeDocument/2006/relationships/hyperlink" Target="https://edum.unwir.ac.id/index.php/edumjournal/article/view/159" TargetMode="External"/><Relationship Id="rId32" Type="http://schemas.openxmlformats.org/officeDocument/2006/relationships/hyperlink" Target="https://ejournal.arraayah.ac.id/index.php/rais/article/view/848" TargetMode="External"/><Relationship Id="rId37" Type="http://schemas.openxmlformats.org/officeDocument/2006/relationships/hyperlink" Target="https://jurnal.iuqibogor.ac.id/index.php/tadbiruna/article/view/274" TargetMode="External"/><Relationship Id="rId40" Type="http://schemas.openxmlformats.org/officeDocument/2006/relationships/hyperlink" Target="https://journal.laaroiba.ac.id/index.php/jdi/article/view/677" TargetMode="External"/><Relationship Id="rId45" Type="http://schemas.openxmlformats.org/officeDocument/2006/relationships/hyperlink" Target="https://ejournal.unuja.ac.id/index.php/al-tanzim/article/view/5210" TargetMode="External"/><Relationship Id="rId53" Type="http://schemas.openxmlformats.org/officeDocument/2006/relationships/hyperlink" Target="https://al-afkar.com/index.php/Afkar_Journal/article/view/975" TargetMode="External"/><Relationship Id="rId58" Type="http://schemas.openxmlformats.org/officeDocument/2006/relationships/vmlDrawing" Target="../drawings/vmlDrawing24.vml"/><Relationship Id="rId5" Type="http://schemas.openxmlformats.org/officeDocument/2006/relationships/hyperlink" Target="https://ejournal.insuriponorogo.ac.id/index.php/basica/article/view/4258" TargetMode="External"/><Relationship Id="rId19" Type="http://schemas.openxmlformats.org/officeDocument/2006/relationships/hyperlink" Target="https://jurnal.iuqibogor.ac.id/index.php/almubin/article/view/73" TargetMode="External"/><Relationship Id="rId4" Type="http://schemas.openxmlformats.org/officeDocument/2006/relationships/hyperlink" Target="https://journal.ipts.ac.id/index.php/ED/article/view/5746" TargetMode="External"/><Relationship Id="rId9" Type="http://schemas.openxmlformats.org/officeDocument/2006/relationships/hyperlink" Target="https://jurnal.iuqibogor.ac.id/index.php/almubin/article/view/689" TargetMode="External"/><Relationship Id="rId14" Type="http://schemas.openxmlformats.org/officeDocument/2006/relationships/hyperlink" Target="https://jurnal.iuqibogor.ac.id/index.php/almubin/article/view/70" TargetMode="External"/><Relationship Id="rId22" Type="http://schemas.openxmlformats.org/officeDocument/2006/relationships/hyperlink" Target="https://jurnal.staialhidayahbogor.ac.id/index.php/jim/article/view/3661" TargetMode="External"/><Relationship Id="rId27" Type="http://schemas.openxmlformats.org/officeDocument/2006/relationships/hyperlink" Target="https://al-afkar.com/index.php/Afkar_Journal/article/view/961" TargetMode="External"/><Relationship Id="rId30" Type="http://schemas.openxmlformats.org/officeDocument/2006/relationships/hyperlink" Target="https://drive.google.com/drive/folders/1P7XRet8-0pY4SMZoFsnWY9svvvmF9uNf" TargetMode="External"/><Relationship Id="rId35" Type="http://schemas.openxmlformats.org/officeDocument/2006/relationships/hyperlink" Target="https://ejournal.arraayah.ac.id/index.php/rais/article/view/852" TargetMode="External"/><Relationship Id="rId43" Type="http://schemas.openxmlformats.org/officeDocument/2006/relationships/hyperlink" Target="https://www.al-afkar.com/index.php/Afkar_Journal/article/view/976" TargetMode="External"/><Relationship Id="rId48" Type="http://schemas.openxmlformats.org/officeDocument/2006/relationships/hyperlink" Target="https://ejournal.arraayah.ac.id/index.php/rais/article/view/854" TargetMode="External"/><Relationship Id="rId56" Type="http://schemas.openxmlformats.org/officeDocument/2006/relationships/hyperlink" Target="https://drive.google.com/file/d/1dRdZ3hvmqDrJ3NhRyR35TQfKdDhnIQH2/view?usp=sharing" TargetMode="External"/><Relationship Id="rId8" Type="http://schemas.openxmlformats.org/officeDocument/2006/relationships/hyperlink" Target="https://jurnal.staiddimakassar.ac.id/index.php/aujpsi/article/view/158" TargetMode="External"/><Relationship Id="rId51" Type="http://schemas.openxmlformats.org/officeDocument/2006/relationships/hyperlink" Target="https://jurnal.iuqibogor.ac.id/index.php/al-munadzomah/article/view/171" TargetMode="External"/><Relationship Id="rId3" Type="http://schemas.openxmlformats.org/officeDocument/2006/relationships/hyperlink" Target="https://journal.uinmataram.ac.id/index.php/altazkiah/article/view/5125" TargetMode="External"/><Relationship Id="rId12" Type="http://schemas.openxmlformats.org/officeDocument/2006/relationships/hyperlink" Target="https://jurnal.iuqibogor.ac.id/index.php/instruktur/article/view/157" TargetMode="External"/><Relationship Id="rId17" Type="http://schemas.openxmlformats.org/officeDocument/2006/relationships/hyperlink" Target="https://www.jurnal.iuqibogor.ac.id/index.php/almubin/article/view/66" TargetMode="External"/><Relationship Id="rId25" Type="http://schemas.openxmlformats.org/officeDocument/2006/relationships/hyperlink" Target="https://al-afkar.com/index.php/Afkar_Journal/article/view/758" TargetMode="External"/><Relationship Id="rId33" Type="http://schemas.openxmlformats.org/officeDocument/2006/relationships/hyperlink" Target="https://drive.google.com/drive/folders/1Dx5r_ueW7IVQj-z7BYDBUgwGiK3aqnC8" TargetMode="External"/><Relationship Id="rId38" Type="http://schemas.openxmlformats.org/officeDocument/2006/relationships/hyperlink" Target="https://www.jurnal.iuqibogor.ac.id/index.php/almubin/article/view/491" TargetMode="External"/><Relationship Id="rId46" Type="http://schemas.openxmlformats.org/officeDocument/2006/relationships/hyperlink" Target="https://jurnal.iuqibogor.ac.id/index.php/tadbiruna/article/view/367" TargetMode="External"/><Relationship Id="rId59" Type="http://schemas.openxmlformats.org/officeDocument/2006/relationships/comments" Target="../comments24.xml"/><Relationship Id="rId20" Type="http://schemas.openxmlformats.org/officeDocument/2006/relationships/hyperlink" Target="https://jurnal.iuqibogor.ac.id/index.php/almubin/article/view/487" TargetMode="External"/><Relationship Id="rId41" Type="http://schemas.openxmlformats.org/officeDocument/2006/relationships/hyperlink" Target="https://ejournal.arraayah.ac.id/index.php/rais/article/view/850" TargetMode="External"/><Relationship Id="rId54" Type="http://schemas.openxmlformats.org/officeDocument/2006/relationships/hyperlink" Target="https://al-afkar.com/index.php/Afkar_Journal/article/view/977" TargetMode="External"/><Relationship Id="rId1" Type="http://schemas.openxmlformats.org/officeDocument/2006/relationships/hyperlink" Target="https://www.syekhnurjati.ac.id/jurnal/index.php/sicee/article/view/14602" TargetMode="External"/><Relationship Id="rId6" Type="http://schemas.openxmlformats.org/officeDocument/2006/relationships/hyperlink" Target="http://jurnal.uinsyahada.ac.id/index.php/TI/article/view/10925" TargetMode="External"/><Relationship Id="rId15" Type="http://schemas.openxmlformats.org/officeDocument/2006/relationships/hyperlink" Target="https://journal.uinjkt.ac.id/index.php/kordinat/article/view/20649" TargetMode="External"/><Relationship Id="rId23" Type="http://schemas.openxmlformats.org/officeDocument/2006/relationships/hyperlink" Target="http://ejournal.imperiuminstitute.org/index.php/BERDAYA/article/view/1428" TargetMode="External"/><Relationship Id="rId28" Type="http://schemas.openxmlformats.org/officeDocument/2006/relationships/hyperlink" Target="https://drive.google.com/drive/folders/1Eyq0HJL2irF3MK34a6h2B1YaY4ElTTbP" TargetMode="External"/><Relationship Id="rId36" Type="http://schemas.openxmlformats.org/officeDocument/2006/relationships/hyperlink" Target="https://www.ejournal.arraayah.ac.id/index.php/rais/article/view/853" TargetMode="External"/><Relationship Id="rId49" Type="http://schemas.openxmlformats.org/officeDocument/2006/relationships/hyperlink" Target="https://jurnal.iuqibogor.ac.id/index.php/tadbiruna/article/view/121" TargetMode="External"/><Relationship Id="rId57" Type="http://schemas.openxmlformats.org/officeDocument/2006/relationships/printerSettings" Target="../printerSettings/printerSettings40.bin"/><Relationship Id="rId10" Type="http://schemas.openxmlformats.org/officeDocument/2006/relationships/hyperlink" Target="https://jurnal.iuqibogor.ac.id/index.php/instruktur/article/view/159" TargetMode="External"/><Relationship Id="rId31" Type="http://schemas.openxmlformats.org/officeDocument/2006/relationships/hyperlink" Target="https://drive.google.com/drive/folders/1YDjd8vh7be3-yCJavL5SoB9_wuNh8NTM" TargetMode="External"/><Relationship Id="rId44" Type="http://schemas.openxmlformats.org/officeDocument/2006/relationships/hyperlink" Target="https://www.al-afkar.com/index.php/Afkar_Journal/article/view/981" TargetMode="External"/><Relationship Id="rId52" Type="http://schemas.openxmlformats.org/officeDocument/2006/relationships/hyperlink" Target="http://jurnal.faiunwir.ac.id/index.php/Jurnal_Risalah/article/view/367" TargetMode="External"/></Relationships>
</file>

<file path=xl/worksheets/_rels/sheet41.xml.rels><?xml version="1.0" encoding="UTF-8" standalone="yes"?>
<Relationships xmlns="http://schemas.openxmlformats.org/package/2006/relationships"><Relationship Id="rId13" Type="http://schemas.openxmlformats.org/officeDocument/2006/relationships/hyperlink" Target="https://journal.unugiri.ac.id/index.php/mafaza/article/view/1652" TargetMode="External"/><Relationship Id="rId18" Type="http://schemas.openxmlformats.org/officeDocument/2006/relationships/hyperlink" Target="https://drive.google.com/drive/folders/1G4lOndfWi6u_6BFvtxsSvheCjTGHZ6qs" TargetMode="External"/><Relationship Id="rId26" Type="http://schemas.openxmlformats.org/officeDocument/2006/relationships/hyperlink" Target="http://jurnal.faiunwir.ac.id/index.php/Jurnal_Risalah/article/view/762" TargetMode="External"/><Relationship Id="rId39" Type="http://schemas.openxmlformats.org/officeDocument/2006/relationships/hyperlink" Target="https://drive.google.com/drive/folders/1BfevBufWkkdtPTCXksznIAqvkvgZieKO" TargetMode="External"/><Relationship Id="rId21" Type="http://schemas.openxmlformats.org/officeDocument/2006/relationships/hyperlink" Target="https://drive.google.com/drive/folders/1mMANO6vjbW3EtHxoU0hENykoSarXd-l0" TargetMode="External"/><Relationship Id="rId34" Type="http://schemas.openxmlformats.org/officeDocument/2006/relationships/hyperlink" Target="https://drive.google.com/drive/folders/1iBhJP8kE_cMj0gRmDmoGrkPtNQ1f6I_s" TargetMode="External"/><Relationship Id="rId42" Type="http://schemas.openxmlformats.org/officeDocument/2006/relationships/hyperlink" Target="https://drive.google.com/file/d/1jNFWVQa8Ou6vlPWqnrccVBs7-zqhaSGe/view?usp=sharing" TargetMode="External"/><Relationship Id="rId47" Type="http://schemas.openxmlformats.org/officeDocument/2006/relationships/hyperlink" Target="https://drive.google.com/file/d/1eWUo6VJrXDZE0LLOkK9YjfVxXhST8Lh-/view?usp=sharing" TargetMode="External"/><Relationship Id="rId50" Type="http://schemas.openxmlformats.org/officeDocument/2006/relationships/hyperlink" Target="https://drive.google.com/file/d/1eJMMZ9IO8HZnTtYR2rw4NoHiMVnV-h93/view?usp=sharing" TargetMode="External"/><Relationship Id="rId55" Type="http://schemas.openxmlformats.org/officeDocument/2006/relationships/vmlDrawing" Target="../drawings/vmlDrawing25.vml"/><Relationship Id="rId7" Type="http://schemas.openxmlformats.org/officeDocument/2006/relationships/hyperlink" Target="https://drive.google.com/drive/folders/1mARJRqjEsf1RrJ2dAqFk91jhukRxuXUg" TargetMode="External"/><Relationship Id="rId2" Type="http://schemas.openxmlformats.org/officeDocument/2006/relationships/hyperlink" Target="https://pemas.unisla.ac.id/index.php/JAB/article/view/761" TargetMode="External"/><Relationship Id="rId16" Type="http://schemas.openxmlformats.org/officeDocument/2006/relationships/hyperlink" Target="https://drive.google.com/drive/folders/1gCFlqTowinRtHRdlfxz8nr6R3Gs94gMH" TargetMode="External"/><Relationship Id="rId29" Type="http://schemas.openxmlformats.org/officeDocument/2006/relationships/hyperlink" Target="https://www.al-afkar.com/index.php/Afkar_Journal/article/view/468" TargetMode="External"/><Relationship Id="rId11" Type="http://schemas.openxmlformats.org/officeDocument/2006/relationships/hyperlink" Target="https://journal.umtas.ac.id/index.php/ABDIMAS/article/view/4795" TargetMode="External"/><Relationship Id="rId24" Type="http://schemas.openxmlformats.org/officeDocument/2006/relationships/hyperlink" Target="http://jurnal.um-tapsel.ac.id/index.php/martabe/article/view/12359" TargetMode="External"/><Relationship Id="rId32" Type="http://schemas.openxmlformats.org/officeDocument/2006/relationships/hyperlink" Target="https://drive.google.com/drive/folders/1p0w2b1-IdytcL8bV0DJUmGUC7oVOI0TG" TargetMode="External"/><Relationship Id="rId37" Type="http://schemas.openxmlformats.org/officeDocument/2006/relationships/hyperlink" Target="https://journal.uinmataram.ac.id/index.php/altazkiah/article/view/9677" TargetMode="External"/><Relationship Id="rId40" Type="http://schemas.openxmlformats.org/officeDocument/2006/relationships/hyperlink" Target="https://drive.google.com/file/d/1_4fzmKIWcRRxp_cO0cGLwFw-7Z9oQ5Wq/view?usp=sharing" TargetMode="External"/><Relationship Id="rId45" Type="http://schemas.openxmlformats.org/officeDocument/2006/relationships/hyperlink" Target="https://drive.google.com/file/d/1pKNgBzyFRF_o9jiikBRuOWgDEPGc8Hv5/view?usp=sharing" TargetMode="External"/><Relationship Id="rId53" Type="http://schemas.openxmlformats.org/officeDocument/2006/relationships/hyperlink" Target="https://drive.google.com/file/d/1qsGqgAisbgVmOJ14jszHyvmmKgvCU2Np/view?usp=sharing" TargetMode="External"/><Relationship Id="rId5" Type="http://schemas.openxmlformats.org/officeDocument/2006/relationships/hyperlink" Target="https://al-afkar.com/index.php/Afkar_Journal/article/view/758" TargetMode="External"/><Relationship Id="rId10" Type="http://schemas.openxmlformats.org/officeDocument/2006/relationships/hyperlink" Target="http://www.jurnal.faiunwir.ac.id/index.php/Jurnal_Risalah/article/view/366" TargetMode="External"/><Relationship Id="rId19" Type="http://schemas.openxmlformats.org/officeDocument/2006/relationships/hyperlink" Target="https://drive.google.com/drive/folders/1FiN8WuaNXuq4AZ5Hq1ZlLA338kE6hLQ2" TargetMode="External"/><Relationship Id="rId31" Type="http://schemas.openxmlformats.org/officeDocument/2006/relationships/hyperlink" Target="https://drive.google.com/drive/folders/13hu4t1Er8qgrgEKhYthZ9ok9j5vaV7oB" TargetMode="External"/><Relationship Id="rId44" Type="http://schemas.openxmlformats.org/officeDocument/2006/relationships/hyperlink" Target="https://drive.google.com/file/d/1LfEuYQzJVdrI0rsScvdcSLzYjBr36zQj/view?usp=sharing" TargetMode="External"/><Relationship Id="rId52" Type="http://schemas.openxmlformats.org/officeDocument/2006/relationships/hyperlink" Target="https://drive.google.com/file/d/1zud_KLq7RtWAwXlPninIA2Ng8UIyhZJc/view?usp=sharing" TargetMode="External"/><Relationship Id="rId4" Type="http://schemas.openxmlformats.org/officeDocument/2006/relationships/hyperlink" Target="https://journal.laaroiba.ac.id/index.php/elmujtama/article/view/4773" TargetMode="External"/><Relationship Id="rId9" Type="http://schemas.openxmlformats.org/officeDocument/2006/relationships/hyperlink" Target="https://al-afkar.com/index.php/Afkar_Journal/article/view/758" TargetMode="External"/><Relationship Id="rId14" Type="http://schemas.openxmlformats.org/officeDocument/2006/relationships/hyperlink" Target="http://www.jurnal.faiunwir.ac.id/index.php/Jurnal_Risalah/article/view/764" TargetMode="External"/><Relationship Id="rId22" Type="http://schemas.openxmlformats.org/officeDocument/2006/relationships/hyperlink" Target="https://drive.google.com/drive/folders/1iwwdxYgDi1aBcwK9sC7y7agTpp9fQisz" TargetMode="External"/><Relationship Id="rId27" Type="http://schemas.openxmlformats.org/officeDocument/2006/relationships/hyperlink" Target="https://drive.google.com/drive/folders/1q5gYx9Jh_mDyLXEOLhfnFCKASddJsf2z" TargetMode="External"/><Relationship Id="rId30" Type="http://schemas.openxmlformats.org/officeDocument/2006/relationships/hyperlink" Target="https://drive.google.com/drive/folders/1Mtg0b1ZZ3H2ZeiReoqUgpv8LWMojgGe7" TargetMode="External"/><Relationship Id="rId35" Type="http://schemas.openxmlformats.org/officeDocument/2006/relationships/hyperlink" Target="https://drive.google.com/drive/folders/14jmZSjNdUqon662yuOvNgPhI__Xdwe_S" TargetMode="External"/><Relationship Id="rId43" Type="http://schemas.openxmlformats.org/officeDocument/2006/relationships/hyperlink" Target="https://drive.google.com/file/d/1pMBsIERTdnVJiRAHwp-XnCVbLA05VH_0/view?usp=sharing" TargetMode="External"/><Relationship Id="rId48" Type="http://schemas.openxmlformats.org/officeDocument/2006/relationships/hyperlink" Target="https://drive.google.com/file/d/1YC-61S5lQq7kqDe2lm78Ygpw875bniDq/view?usp=sharing" TargetMode="External"/><Relationship Id="rId56" Type="http://schemas.openxmlformats.org/officeDocument/2006/relationships/comments" Target="../comments25.xml"/><Relationship Id="rId8" Type="http://schemas.openxmlformats.org/officeDocument/2006/relationships/hyperlink" Target="https://www.al-afkar.com/index.php/Afkar_Journal/article/view/819" TargetMode="External"/><Relationship Id="rId51" Type="http://schemas.openxmlformats.org/officeDocument/2006/relationships/hyperlink" Target="https://drive.google.com/file/d/1JS0evybPID9g1CVkTX9nY0Ame1IHBP7u/view?usp=sharing" TargetMode="External"/><Relationship Id="rId3" Type="http://schemas.openxmlformats.org/officeDocument/2006/relationships/hyperlink" Target="https://drive.google.com/drive/folders/1-3ORKOLuh1VINPd6CSM-rCFlIipWRJhk" TargetMode="External"/><Relationship Id="rId12" Type="http://schemas.openxmlformats.org/officeDocument/2006/relationships/hyperlink" Target="https://abdimasuniversal.uniba-bpn.ac.id/index.php/abdimasuniversal/article/view/537" TargetMode="External"/><Relationship Id="rId17" Type="http://schemas.openxmlformats.org/officeDocument/2006/relationships/hyperlink" Target="https://drive.google.com/drive/folders/1JJyV_oaO5zF0g3ZN2HNaPwv3wl8N-w0e" TargetMode="External"/><Relationship Id="rId25" Type="http://schemas.openxmlformats.org/officeDocument/2006/relationships/hyperlink" Target="http://ejournal.imperiuminstitute.org/index.php/BERDAYA/article/view/1428" TargetMode="External"/><Relationship Id="rId33" Type="http://schemas.openxmlformats.org/officeDocument/2006/relationships/hyperlink" Target="https://drive.google.com/drive/folders/1Ak1iD5uuho07mDRmb2ZMI9EbyGOFfz16" TargetMode="External"/><Relationship Id="rId38" Type="http://schemas.openxmlformats.org/officeDocument/2006/relationships/hyperlink" Target="https://drive.google.com/file/d/1tu3GfgvNSmSgR5besxN3aoWwDbXKK4qU/view?usp=sharing" TargetMode="External"/><Relationship Id="rId46" Type="http://schemas.openxmlformats.org/officeDocument/2006/relationships/hyperlink" Target="https://drive.google.com/file/d/1Z1kj6W_n3ie504rgsVwfWIVUzUSUChA6/view?usp=sharing" TargetMode="External"/><Relationship Id="rId20" Type="http://schemas.openxmlformats.org/officeDocument/2006/relationships/hyperlink" Target="https://drive.google.com/drive/folders/15ctPknUXX8l6oUfpYni9Gwv0PjhctW0_" TargetMode="External"/><Relationship Id="rId41" Type="http://schemas.openxmlformats.org/officeDocument/2006/relationships/hyperlink" Target="https://drive.google.com/file/d/1rFKixJYwTd3r1pYiNIH47JUbxw6lE8Zn/view?usp=sharing" TargetMode="External"/><Relationship Id="rId54" Type="http://schemas.openxmlformats.org/officeDocument/2006/relationships/printerSettings" Target="../printerSettings/printerSettings41.bin"/><Relationship Id="rId1" Type="http://schemas.openxmlformats.org/officeDocument/2006/relationships/hyperlink" Target="https://drive.google.com/drive/folders/1Q1mnxL3gPcnieb9pKurQ-SmbFtiBsI0w" TargetMode="External"/><Relationship Id="rId6" Type="http://schemas.openxmlformats.org/officeDocument/2006/relationships/hyperlink" Target="https://www.ejournal.arraayah.ac.id/index.php/rais/article/view/950" TargetMode="External"/><Relationship Id="rId15" Type="http://schemas.openxmlformats.org/officeDocument/2006/relationships/hyperlink" Target="https://www.al-afkar.com/index.php/Afkar_Journal/article/view/746" TargetMode="External"/><Relationship Id="rId23" Type="http://schemas.openxmlformats.org/officeDocument/2006/relationships/hyperlink" Target="https://drive.google.com/drive/folders/11Li5uk8_aSoqh_vnKFKamBkGAGJrisRK" TargetMode="External"/><Relationship Id="rId28" Type="http://schemas.openxmlformats.org/officeDocument/2006/relationships/hyperlink" Target="http://www.jurnal.faiunwir.ac.id/index.php/Jurnal_Risalah/article/view/398" TargetMode="External"/><Relationship Id="rId36" Type="http://schemas.openxmlformats.org/officeDocument/2006/relationships/hyperlink" Target="https://drive.google.com/drive/folders/1itdJ19sL3H6TfYVV12GnVS634uBPiVMI" TargetMode="External"/><Relationship Id="rId49" Type="http://schemas.openxmlformats.org/officeDocument/2006/relationships/hyperlink" Target="https://drive.google.com/file/d/1JAYtjaAcv4NTkEGD3vgEO3U5gixbcwAA/view?usp=sharing" TargetMode="External"/></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8" Type="http://schemas.openxmlformats.org/officeDocument/2006/relationships/hyperlink" Target="https://drive.google.com/drive/folders/1oXq8vKzIFrh-MlYhyc6sUWkdVEhZxFb2" TargetMode="External"/><Relationship Id="rId13" Type="http://schemas.openxmlformats.org/officeDocument/2006/relationships/hyperlink" Target="https://drive.google.com/drive/folders/1oXq8vKzIFrh-MlYhyc6sUWkdVEhZxFb2" TargetMode="External"/><Relationship Id="rId18" Type="http://schemas.openxmlformats.org/officeDocument/2006/relationships/hyperlink" Target="https://drive.google.com/file/d/1uDI-Kv6S_XLdvaUtJxdcLYnL2Odw_Asy/view?usp=drive_link" TargetMode="External"/><Relationship Id="rId3" Type="http://schemas.openxmlformats.org/officeDocument/2006/relationships/hyperlink" Target="https://drive.google.com/drive/folders/1oXq8vKzIFrh-MlYhyc6sUWkdVEhZxFb2" TargetMode="External"/><Relationship Id="rId21" Type="http://schemas.openxmlformats.org/officeDocument/2006/relationships/vmlDrawing" Target="../drawings/vmlDrawing26.vml"/><Relationship Id="rId7" Type="http://schemas.openxmlformats.org/officeDocument/2006/relationships/hyperlink" Target="https://drive.google.com/drive/folders/1oXq8vKzIFrh-MlYhyc6sUWkdVEhZxFb2" TargetMode="External"/><Relationship Id="rId12" Type="http://schemas.openxmlformats.org/officeDocument/2006/relationships/hyperlink" Target="https://drive.google.com/drive/folders/1oXq8vKzIFrh-MlYhyc6sUWkdVEhZxFb2" TargetMode="External"/><Relationship Id="rId17" Type="http://schemas.openxmlformats.org/officeDocument/2006/relationships/hyperlink" Target="https://drive.google.com/drive/folders/1oXq8vKzIFrh-MlYhyc6sUWkdVEhZxFb2" TargetMode="External"/><Relationship Id="rId2" Type="http://schemas.openxmlformats.org/officeDocument/2006/relationships/hyperlink" Target="https://drive.google.com/drive/folders/1oXq8vKzIFrh-MlYhyc6sUWkdVEhZxFb2" TargetMode="External"/><Relationship Id="rId16" Type="http://schemas.openxmlformats.org/officeDocument/2006/relationships/hyperlink" Target="https://drive.google.com/drive/folders/1oXq8vKzIFrh-MlYhyc6sUWkdVEhZxFb2" TargetMode="External"/><Relationship Id="rId20" Type="http://schemas.openxmlformats.org/officeDocument/2006/relationships/printerSettings" Target="../printerSettings/printerSettings43.bin"/><Relationship Id="rId1" Type="http://schemas.openxmlformats.org/officeDocument/2006/relationships/hyperlink" Target="https://drive.google.com/drive/folders/1oXq8vKzIFrh-MlYhyc6sUWkdVEhZxFb2" TargetMode="External"/><Relationship Id="rId6" Type="http://schemas.openxmlformats.org/officeDocument/2006/relationships/hyperlink" Target="https://drive.google.com/drive/folders/1oXq8vKzIFrh-MlYhyc6sUWkdVEhZxFb2" TargetMode="External"/><Relationship Id="rId11" Type="http://schemas.openxmlformats.org/officeDocument/2006/relationships/hyperlink" Target="https://drive.google.com/drive/folders/1oXq8vKzIFrh-MlYhyc6sUWkdVEhZxFb2" TargetMode="External"/><Relationship Id="rId5" Type="http://schemas.openxmlformats.org/officeDocument/2006/relationships/hyperlink" Target="https://drive.google.com/drive/folders/1oXq8vKzIFrh-MlYhyc6sUWkdVEhZxFb2" TargetMode="External"/><Relationship Id="rId15" Type="http://schemas.openxmlformats.org/officeDocument/2006/relationships/hyperlink" Target="https://drive.google.com/drive/folders/1oXq8vKzIFrh-MlYhyc6sUWkdVEhZxFb2" TargetMode="External"/><Relationship Id="rId10" Type="http://schemas.openxmlformats.org/officeDocument/2006/relationships/hyperlink" Target="https://drive.google.com/drive/folders/1oXq8vKzIFrh-MlYhyc6sUWkdVEhZxFb2" TargetMode="External"/><Relationship Id="rId19" Type="http://schemas.openxmlformats.org/officeDocument/2006/relationships/hyperlink" Target="https://drive.google.com/file/d/1sDdWJxMXcAr-9Y1eiXtiKv9FpZmEQ9WZ/view?usp=drive_link" TargetMode="External"/><Relationship Id="rId4" Type="http://schemas.openxmlformats.org/officeDocument/2006/relationships/hyperlink" Target="https://drive.google.com/drive/folders/1oXq8vKzIFrh-MlYhyc6sUWkdVEhZxFb2" TargetMode="External"/><Relationship Id="rId9" Type="http://schemas.openxmlformats.org/officeDocument/2006/relationships/hyperlink" Target="https://drive.google.com/drive/folders/1oXq8vKzIFrh-MlYhyc6sUWkdVEhZxFb2" TargetMode="External"/><Relationship Id="rId14" Type="http://schemas.openxmlformats.org/officeDocument/2006/relationships/hyperlink" Target="https://drive.google.com/drive/folders/1oXq8vKzIFrh-MlYhyc6sUWkdVEhZxFb2" TargetMode="External"/><Relationship Id="rId22" Type="http://schemas.openxmlformats.org/officeDocument/2006/relationships/comments" Target="../comments26.xml"/></Relationships>
</file>

<file path=xl/worksheets/_rels/sheet44.xml.rels><?xml version="1.0" encoding="UTF-8" standalone="yes"?>
<Relationships xmlns="http://schemas.openxmlformats.org/package/2006/relationships"><Relationship Id="rId3" Type="http://schemas.openxmlformats.org/officeDocument/2006/relationships/comments" Target="../comments27.xml"/><Relationship Id="rId2" Type="http://schemas.openxmlformats.org/officeDocument/2006/relationships/vmlDrawing" Target="../drawings/vmlDrawing27.v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3" Type="http://schemas.openxmlformats.org/officeDocument/2006/relationships/comments" Target="../comments28.xml"/><Relationship Id="rId2" Type="http://schemas.openxmlformats.org/officeDocument/2006/relationships/vmlDrawing" Target="../drawings/vmlDrawing28.v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17" Type="http://schemas.openxmlformats.org/officeDocument/2006/relationships/hyperlink" Target="https://scholar.google.com/citations?view_op=view_citation&amp;hl=id&amp;user=0RhjRP8AAAAJ&amp;sortby=pubdate&amp;citation_for_view=0RhjRP8AAAAJ:u-x6o8ySG0sC" TargetMode="External"/><Relationship Id="rId21" Type="http://schemas.openxmlformats.org/officeDocument/2006/relationships/hyperlink" Target="https://scholar.google.com/scholar?oi=bibs&amp;cluster=8466549138226262072&amp;btnI=1&amp;hl=id" TargetMode="External"/><Relationship Id="rId42" Type="http://schemas.openxmlformats.org/officeDocument/2006/relationships/hyperlink" Target="https://scholar.google.com/citations?view_op=view_citation&amp;hl=id&amp;user=zIrjYQUAAAAJ&amp;sortby=pubdate&amp;citation_for_view=zIrjYQUAAAAJ:2osOgNQ5qMEC" TargetMode="External"/><Relationship Id="rId63" Type="http://schemas.openxmlformats.org/officeDocument/2006/relationships/hyperlink" Target="https://scholar.google.com/citations?view_op=view_citation&amp;hl=id&amp;user=ZfzrnFYAAAAJ&amp;sortby=pubdate&amp;citation_for_view=ZfzrnFYAAAAJ:qjMakFHDy7sC" TargetMode="External"/><Relationship Id="rId84" Type="http://schemas.openxmlformats.org/officeDocument/2006/relationships/hyperlink" Target="https://scholar.google.com/citations?view_op=view_citation&amp;hl=id&amp;user=t-q0atIAAAAJ&amp;pagesize=80&amp;sortby=pubdate&amp;citation_for_view=t-q0atIAAAAJ:8k81kl-MbHgC" TargetMode="External"/><Relationship Id="rId138" Type="http://schemas.openxmlformats.org/officeDocument/2006/relationships/hyperlink" Target="https://scholar.google.com/citations?view_op=view_citation&amp;hl=id&amp;user=t-q0atIAAAAJ&amp;sortby=pubdate&amp;citation_for_view=t-q0atIAAAAJ:KlAtU1dfN6UC" TargetMode="External"/><Relationship Id="rId107" Type="http://schemas.openxmlformats.org/officeDocument/2006/relationships/hyperlink" Target="https://scholar.google.com/citations?view_op=view_citation&amp;hl=id&amp;user=71_V_X0AAAAJ&amp;sortby=pubdate&amp;citation_for_view=71_V_X0AAAAJ:UeHWp8X0CEIC" TargetMode="External"/><Relationship Id="rId11" Type="http://schemas.openxmlformats.org/officeDocument/2006/relationships/hyperlink" Target="https://ejournal.uika-bogor.ac.id/index.php/TADIBUNA/article/view/2976" TargetMode="External"/><Relationship Id="rId32" Type="http://schemas.openxmlformats.org/officeDocument/2006/relationships/hyperlink" Target="https://scholar.google.com/citations?view_op=view_citation&amp;hl=id&amp;user=tmQtgl8AAAAJ&amp;sortby=pubdate&amp;citation_for_view=tmQtgl8AAAAJ:d1gkVwhDpl0C" TargetMode="External"/><Relationship Id="rId53" Type="http://schemas.openxmlformats.org/officeDocument/2006/relationships/hyperlink" Target="https://scholar.google.com/citations?view_op=view_citation&amp;hl=id&amp;user=JH4iIuYAAAAJ&amp;sortby=pubdate&amp;citation_for_view=JH4iIuYAAAAJ:IjCSPb-OGe4C" TargetMode="External"/><Relationship Id="rId74" Type="http://schemas.openxmlformats.org/officeDocument/2006/relationships/hyperlink" Target="https://www.al-afkar.com/index.php/Afkar_Journal/article/view/819" TargetMode="External"/><Relationship Id="rId128" Type="http://schemas.openxmlformats.org/officeDocument/2006/relationships/hyperlink" Target="https://scholar.google.co.id/scholar?oi=bibs&amp;cluster=10128527065187520158&amp;btnI=1&amp;hl=id" TargetMode="External"/><Relationship Id="rId149" Type="http://schemas.openxmlformats.org/officeDocument/2006/relationships/hyperlink" Target="https://scholar.google.com/citations?view_op=view_citation&amp;hl=id&amp;user=ekNINEMAAAAJ&amp;sortby=pubdate&amp;citation_for_view=ekNINEMAAAAJ:8k81kl-MbHgC" TargetMode="External"/><Relationship Id="rId5" Type="http://schemas.openxmlformats.org/officeDocument/2006/relationships/hyperlink" Target="https://scholar.google.com/citations?view_op=view_citation&amp;hl=id&amp;user=t-q0atIAAAAJ&amp;pagesize=80&amp;sortby=pubdate&amp;citation_for_view=t-q0atIAAAAJ:LkGwnXOMwfcC" TargetMode="External"/><Relationship Id="rId95" Type="http://schemas.openxmlformats.org/officeDocument/2006/relationships/hyperlink" Target="https://scholar.google.com/citations?view_op=view_citation&amp;hl=id&amp;user=71_V_X0AAAAJ&amp;sortby=pubdate&amp;citation_for_view=71_V_X0AAAAJ:zYLM7Y9cAGgC" TargetMode="External"/><Relationship Id="rId22" Type="http://schemas.openxmlformats.org/officeDocument/2006/relationships/hyperlink" Target="https://scholar.google.com/scholar?oi=bibs&amp;cluster=8353349114114650811&amp;btnI=1&amp;hl=id" TargetMode="External"/><Relationship Id="rId27" Type="http://schemas.openxmlformats.org/officeDocument/2006/relationships/hyperlink" Target="https://scholar.google.com/scholar?oi=bibs&amp;cluster=16625901431528325817&amp;btnI=1&amp;hl=id" TargetMode="External"/><Relationship Id="rId43" Type="http://schemas.openxmlformats.org/officeDocument/2006/relationships/hyperlink" Target="https://scholar.google.com/citations?view_op=view_citation&amp;hl=id&amp;user=zIrjYQUAAAAJ&amp;sortby=pubdate&amp;citation_for_view=zIrjYQUAAAAJ:9yKSN-GCB0IC" TargetMode="External"/><Relationship Id="rId48" Type="http://schemas.openxmlformats.org/officeDocument/2006/relationships/hyperlink" Target="https://scholar.google.com/citations?view_op=view_citation&amp;hl=id&amp;user=JH4iIuYAAAAJ&amp;sortby=pubdate&amp;citation_for_view=JH4iIuYAAAAJ:UebtZRa9Y70C" TargetMode="External"/><Relationship Id="rId64" Type="http://schemas.openxmlformats.org/officeDocument/2006/relationships/hyperlink" Target="https://scholar.google.com/citations?view_op=view_citation&amp;hl=id&amp;user=BTEVTsYAAAAJ&amp;sortby=pubdate&amp;citation_for_view=BTEVTsYAAAAJ:eQOLeE2rZwMC" TargetMode="External"/><Relationship Id="rId69" Type="http://schemas.openxmlformats.org/officeDocument/2006/relationships/hyperlink" Target="https://scholar.google.com/citations?view_op=view_citation&amp;hl=id&amp;user=RuAleQ4AAAAJ&amp;sortby=pubdate&amp;citation_for_view=RuAleQ4AAAAJ:d1gkVwhDpl0C" TargetMode="External"/><Relationship Id="rId113" Type="http://schemas.openxmlformats.org/officeDocument/2006/relationships/hyperlink" Target="https://scholar.google.com/citations?view_op=view_citation&amp;hl=id&amp;user=8OlktIzPPiQC&amp;sortby=pubdate&amp;citation_for_view=8OlktIzPPiQC:Vztgr1qGG8IC" TargetMode="External"/><Relationship Id="rId118" Type="http://schemas.openxmlformats.org/officeDocument/2006/relationships/hyperlink" Target="https://scholar.google.com/citations?view_op=view_citation&amp;hl=id&amp;user=0RhjRP8AAAAJ&amp;sortby=pubdate&amp;citation_for_view=0RhjRP8AAAAJ:u5HHmVD_uO8C" TargetMode="External"/><Relationship Id="rId134" Type="http://schemas.openxmlformats.org/officeDocument/2006/relationships/hyperlink" Target="https://scholar.google.com/citations?view_op=view_citation&amp;hl=id&amp;user=t-q0atIAAAAJ&amp;cstart=20&amp;pagesize=80&amp;sortby=pubdate&amp;citation_for_view=t-q0atIAAAAJ:ufrVoPGSRksC" TargetMode="External"/><Relationship Id="rId139" Type="http://schemas.openxmlformats.org/officeDocument/2006/relationships/hyperlink" Target="https://scholar.google.com/citations?view_op=view_citation&amp;hl=id&amp;user=qq5PC0sAAAAJ&amp;sortby=pubdate&amp;citation_for_view=qq5PC0sAAAAJ:2osOgNQ5qMEC" TargetMode="External"/><Relationship Id="rId80" Type="http://schemas.openxmlformats.org/officeDocument/2006/relationships/hyperlink" Target="https://scholar.google.com/citations?view_op=view_citation&amp;hl=id&amp;user=ekNINEMAAAAJ&amp;sortby=pubdate&amp;citation_for_view=ekNINEMAAAAJ:4TOpqqG69KYC" TargetMode="External"/><Relationship Id="rId85" Type="http://schemas.openxmlformats.org/officeDocument/2006/relationships/hyperlink" Target="https://scholar.google.com/citations?view_op=view_citation&amp;hl=id&amp;user=A4_J-sYAAAAJ&amp;sortby=pubdate&amp;citation_for_view=A4_J-sYAAAAJ:qUcmZB5y_30C" TargetMode="External"/><Relationship Id="rId150" Type="http://schemas.openxmlformats.org/officeDocument/2006/relationships/hyperlink" Target="https://scholar.google.com/citations?view_op=view_citation&amp;hl=id&amp;user=ekNINEMAAAAJ&amp;sortby=pubdate&amp;citation_for_view=ekNINEMAAAAJ:5nxA0vEk-isC" TargetMode="External"/><Relationship Id="rId12" Type="http://schemas.openxmlformats.org/officeDocument/2006/relationships/hyperlink" Target="https://jurnal.iuqibogor.ac.id/index.php/almubin/article/view/65" TargetMode="External"/><Relationship Id="rId17" Type="http://schemas.openxmlformats.org/officeDocument/2006/relationships/hyperlink" Target="https://scholar.google.com/citations?view_op=view_citation&amp;hl=id&amp;user=BTEVTsYAAAAJ&amp;sortby=pubdate&amp;citation_for_view=BTEVTsYAAAAJ:eQOLeE2rZwMC" TargetMode="External"/><Relationship Id="rId33" Type="http://schemas.openxmlformats.org/officeDocument/2006/relationships/hyperlink" Target="https://scholar.google.com/scholar?oi=bibs&amp;cluster=11240703900004135288&amp;btnI=1&amp;hl=id" TargetMode="External"/><Relationship Id="rId38" Type="http://schemas.openxmlformats.org/officeDocument/2006/relationships/hyperlink" Target="https://scholar.google.com/citations?view_op=view_citation&amp;hl=id&amp;user=zIrjYQUAAAAJ&amp;sortby=pubdate&amp;citation_for_view=zIrjYQUAAAAJ:zYLM7Y9cAGgC" TargetMode="External"/><Relationship Id="rId59" Type="http://schemas.openxmlformats.org/officeDocument/2006/relationships/hyperlink" Target="https://scholar.google.com/citations?view_op=view_citation&amp;hl=id&amp;user=ZfzrnFYAAAAJ&amp;sortby=pubdate&amp;citation_for_view=ZfzrnFYAAAAJ:roLk4NBRz8UC" TargetMode="External"/><Relationship Id="rId103" Type="http://schemas.openxmlformats.org/officeDocument/2006/relationships/hyperlink" Target="https://scholar.google.com/citations?view_op=view_citation&amp;hl=id&amp;user=Yef3UDgAAAAJ&amp;sortby=pubdate&amp;citation_for_view=Yef3UDgAAAAJ:5nxA0vEk-isC" TargetMode="External"/><Relationship Id="rId108" Type="http://schemas.openxmlformats.org/officeDocument/2006/relationships/hyperlink" Target="https://scholar.google.com/citations?view_op=view_citation&amp;hl=id&amp;user=8OlktIzPPiQC&amp;sortby=pubdate&amp;citation_for_view=8OlktIzPPiQC:7VEv-pLvLSsC" TargetMode="External"/><Relationship Id="rId124" Type="http://schemas.openxmlformats.org/officeDocument/2006/relationships/hyperlink" Target="https://scholar.google.com/citations?view_op=view_citation&amp;hl=id&amp;user=qq5PC0sAAAAJ&amp;sortby=pubdate&amp;citation_for_view=qq5PC0sAAAAJ:UeHWp8X0CEIC" TargetMode="External"/><Relationship Id="rId129" Type="http://schemas.openxmlformats.org/officeDocument/2006/relationships/hyperlink" Target="https://scholar.google.com/scholar?oi=bibs&amp;cluster=13044022765199272482&amp;btnI=1&amp;hl=id" TargetMode="External"/><Relationship Id="rId54" Type="http://schemas.openxmlformats.org/officeDocument/2006/relationships/hyperlink" Target="https://scholar.google.com/citations?view_op=view_citation&amp;hl=id&amp;user=JH4iIuYAAAAJ&amp;sortby=pubdate&amp;citation_for_view=JH4iIuYAAAAJ:qjMakFHDy7sC" TargetMode="External"/><Relationship Id="rId70" Type="http://schemas.openxmlformats.org/officeDocument/2006/relationships/hyperlink" Target="https://scholar.google.com/citations?view_op=view_citation&amp;hl=id&amp;user=RuAleQ4AAAAJ&amp;sortby=pubdate&amp;citation_for_view=RuAleQ4AAAAJ:u-x6o8ySG0sC" TargetMode="External"/><Relationship Id="rId75" Type="http://schemas.openxmlformats.org/officeDocument/2006/relationships/hyperlink" Target="https://scholar.google.com/citations?view_op=view_citation&amp;hl=id&amp;user=t-q0atIAAAAJ&amp;sortby=pubdate&amp;citation_for_view=t-q0atIAAAAJ:kNdYIx-mwKoC" TargetMode="External"/><Relationship Id="rId91" Type="http://schemas.openxmlformats.org/officeDocument/2006/relationships/hyperlink" Target="https://scholar.google.com/scholar?oi=bibs&amp;cluster=2099518066898346100&amp;btnI=1&amp;hl=id" TargetMode="External"/><Relationship Id="rId96" Type="http://schemas.openxmlformats.org/officeDocument/2006/relationships/hyperlink" Target="https://scholar.google.com/citations?view_op=view_citation&amp;hl=id&amp;user=71_V_X0AAAAJ&amp;sortby=pubdate&amp;citation_for_view=71_V_X0AAAAJ:UeHWp8X0CEIC" TargetMode="External"/><Relationship Id="rId140" Type="http://schemas.openxmlformats.org/officeDocument/2006/relationships/hyperlink" Target="https://scholar.google.com/citations?view_op=view_citation&amp;hl=id&amp;user=t-q0atIAAAAJ&amp;pagesize=80&amp;sortby=pubdate&amp;citation_for_view=t-q0atIAAAAJ:_FxGoFyzp5QC" TargetMode="External"/><Relationship Id="rId145" Type="http://schemas.openxmlformats.org/officeDocument/2006/relationships/hyperlink" Target="https://scholar.google.com/citations?view_op=view_citation&amp;hl=id&amp;user=ZfzrnFYAAAAJ&amp;sortby=pubdate&amp;citation_for_view=ZfzrnFYAAAAJ:WF5omc3nYNoC" TargetMode="External"/><Relationship Id="rId1" Type="http://schemas.openxmlformats.org/officeDocument/2006/relationships/hyperlink" Target="https://scholar.google.com/citations?view_op=view_citation&amp;hl=id&amp;user=t-q0atIAAAAJ&amp;pagesize=80&amp;sortby=pubdate&amp;citation_for_view=t-q0atIAAAAJ:8k81kl-MbHgC" TargetMode="External"/><Relationship Id="rId6" Type="http://schemas.openxmlformats.org/officeDocument/2006/relationships/hyperlink" Target="https://scholar.google.com/citations?view_op=view_citation&amp;hl=id&amp;user=t-q0atIAAAAJ&amp;pagesize=80&amp;sortby=pubdate&amp;citation_for_view=t-q0atIAAAAJ:_FxGoFyzp5QC" TargetMode="External"/><Relationship Id="rId23" Type="http://schemas.openxmlformats.org/officeDocument/2006/relationships/hyperlink" Target="https://scholar.google.com/scholar?oi=bibs&amp;cluster=16598877387806632626&amp;btnI=1&amp;hl=id" TargetMode="External"/><Relationship Id="rId28" Type="http://schemas.openxmlformats.org/officeDocument/2006/relationships/hyperlink" Target="https://scholar.google.com/scholar?oi=bibs&amp;cluster=18064085627745271521&amp;btnI=1&amp;hl=id" TargetMode="External"/><Relationship Id="rId49" Type="http://schemas.openxmlformats.org/officeDocument/2006/relationships/hyperlink" Target="https://scholar.google.com/citations?view_op=view_citation&amp;hl=id&amp;user=JH4iIuYAAAAJ&amp;sortby=pubdate&amp;citation_for_view=JH4iIuYAAAAJ:Se3iqnhoufwC" TargetMode="External"/><Relationship Id="rId114" Type="http://schemas.openxmlformats.org/officeDocument/2006/relationships/hyperlink" Target="https://scholar.google.com/citations?view_op=view_citation&amp;hl=id&amp;user=71_V_X0AAAAJ&amp;sortby=pubdate&amp;citation_for_view=71_V_X0AAAAJ:zYLM7Y9cAGgC" TargetMode="External"/><Relationship Id="rId119" Type="http://schemas.openxmlformats.org/officeDocument/2006/relationships/hyperlink" Target="https://scholar.google.co.id/scholar?oi=bibs&amp;cluster=17126899928182201679&amp;btnI=1&amp;hl=id" TargetMode="External"/><Relationship Id="rId44" Type="http://schemas.openxmlformats.org/officeDocument/2006/relationships/hyperlink" Target="https://scholar.google.com/citations?view_op=view_citation&amp;hl=id&amp;user=zIrjYQUAAAAJ&amp;sortby=pubdate&amp;citation_for_view=zIrjYQUAAAAJ:d1gkVwhDpl0C" TargetMode="External"/><Relationship Id="rId60" Type="http://schemas.openxmlformats.org/officeDocument/2006/relationships/hyperlink" Target="https://scholar.google.com/citations?view_op=view_citation&amp;hl=id&amp;user=ZfzrnFYAAAAJ&amp;sortby=pubdate&amp;citation_for_view=ZfzrnFYAAAAJ:zYLM7Y9cAGgC" TargetMode="External"/><Relationship Id="rId65" Type="http://schemas.openxmlformats.org/officeDocument/2006/relationships/hyperlink" Target="https://scholar.google.com/citations?view_op=view_citation&amp;hl=id&amp;user=ZfzrnFYAAAAJ&amp;cstart=20&amp;pagesize=80&amp;sortby=pubdate&amp;citation_for_view=ZfzrnFYAAAAJ:9yKSN-GCB0IC" TargetMode="External"/><Relationship Id="rId81" Type="http://schemas.openxmlformats.org/officeDocument/2006/relationships/hyperlink" Target="https://scholar.google.com/citations?view_op=view_citation&amp;hl=id&amp;user=ekNINEMAAAAJ&amp;cstart=20&amp;pagesize=80&amp;sortby=pubdate&amp;citation_for_view=ekNINEMAAAAJ:W7OEmFMy1HYC" TargetMode="External"/><Relationship Id="rId86" Type="http://schemas.openxmlformats.org/officeDocument/2006/relationships/hyperlink" Target="https://scholar.google.com/scholar?oi=bibs&amp;cluster=4223792615487501748&amp;btnI=1&amp;hl=id" TargetMode="External"/><Relationship Id="rId130" Type="http://schemas.openxmlformats.org/officeDocument/2006/relationships/hyperlink" Target="https://scholar.google.com/citations?view_op=view_citation&amp;hl=id&amp;user=t-q0atIAAAAJ&amp;sortby=pubdate&amp;citation_for_view=t-q0atIAAAAJ:UebtZRa9Y70C" TargetMode="External"/><Relationship Id="rId135" Type="http://schemas.openxmlformats.org/officeDocument/2006/relationships/hyperlink" Target="https://scholar.google.com/citations?view_op=view_citation&amp;hl=id&amp;user=t-q0atIAAAAJ&amp;cstart=20&amp;pagesize=80&amp;sortby=pubdate&amp;citation_for_view=t-q0atIAAAAJ:9yKSN-GCB0IC" TargetMode="External"/><Relationship Id="rId151" Type="http://schemas.openxmlformats.org/officeDocument/2006/relationships/hyperlink" Target="https://scholar.google.com/citations?view_op=view_citation&amp;hl=id&amp;user=ekNINEMAAAAJ&amp;sortby=pubdate&amp;citation_for_view=ekNINEMAAAAJ:0EnyYjriUFMC" TargetMode="External"/><Relationship Id="rId13" Type="http://schemas.openxmlformats.org/officeDocument/2006/relationships/hyperlink" Target="https://ejournal.uika-bogor.ac.id/index.php/TADIBUNA/article/view/1782" TargetMode="External"/><Relationship Id="rId18" Type="http://schemas.openxmlformats.org/officeDocument/2006/relationships/hyperlink" Target="https://scholar.google.com/citations?view_op=view_citation&amp;hl=id&amp;user=BTEVTsYAAAAJ&amp;sortby=pubdate&amp;citation_for_view=BTEVTsYAAAAJ:IjCSPb-OGe4C" TargetMode="External"/><Relationship Id="rId39" Type="http://schemas.openxmlformats.org/officeDocument/2006/relationships/hyperlink" Target="https://scholar.google.com/citations?view_op=view_citation&amp;hl=id&amp;user=BTEVTsYAAAAJ&amp;sortby=pubdate&amp;citation_for_view=BTEVTsYAAAAJ:eQOLeE2rZwMC" TargetMode="External"/><Relationship Id="rId109" Type="http://schemas.openxmlformats.org/officeDocument/2006/relationships/hyperlink" Target="https://scholar.google.com/scholar?oi=bibs&amp;cluster=5254488387943163076&amp;btnI=1&amp;hl=id" TargetMode="External"/><Relationship Id="rId34" Type="http://schemas.openxmlformats.org/officeDocument/2006/relationships/hyperlink" Target="https://scholar.google.com/citations?view_op=view_citation&amp;hl=id&amp;user=qq5PC0sAAAAJ&amp;sortby=pubdate&amp;citation_for_view=qq5PC0sAAAAJ:qjMakFHDy7sC" TargetMode="External"/><Relationship Id="rId50" Type="http://schemas.openxmlformats.org/officeDocument/2006/relationships/hyperlink" Target="https://scholar.google.com/citations?view_op=view_citation&amp;hl=id&amp;user=JH4iIuYAAAAJ&amp;sortby=pubdate&amp;citation_for_view=JH4iIuYAAAAJ:_FxGoFyzp5QC" TargetMode="External"/><Relationship Id="rId55" Type="http://schemas.openxmlformats.org/officeDocument/2006/relationships/hyperlink" Target="https://scholar.google.com/citations?view_op=view_citation&amp;hl=id&amp;user=JH4iIuYAAAAJ&amp;sortby=pubdate&amp;citation_for_view=JH4iIuYAAAAJ:hqOjcs7Dif8C" TargetMode="External"/><Relationship Id="rId76" Type="http://schemas.openxmlformats.org/officeDocument/2006/relationships/hyperlink" Target="https://scholar.google.com/citations?view_op=view_citation&amp;hl=id&amp;user=ekNINEMAAAAJ&amp;sortby=pubdate&amp;citation_for_view=ekNINEMAAAAJ:kNdYIx-mwKoC" TargetMode="External"/><Relationship Id="rId97" Type="http://schemas.openxmlformats.org/officeDocument/2006/relationships/hyperlink" Target="https://scholar.google.com/citations?view_op=view_citation&amp;hl=id&amp;user=71_V_X0AAAAJ&amp;sortby=pubdate&amp;citation_for_view=71_V_X0AAAAJ:9yKSN-GCB0IC" TargetMode="External"/><Relationship Id="rId104" Type="http://schemas.openxmlformats.org/officeDocument/2006/relationships/hyperlink" Target="https://scholar.google.com/citations?view_op=view_citation&amp;hl=id&amp;user=qq5PC0sAAAAJ&amp;sortby=pubdate&amp;citation_for_view=qq5PC0sAAAAJ:qjMakFHDy7sC" TargetMode="External"/><Relationship Id="rId120" Type="http://schemas.openxmlformats.org/officeDocument/2006/relationships/hyperlink" Target="https://scholar.google.com/citations?view_op=view_citation&amp;hl=id&amp;user=qq5PC0sAAAAJ&amp;sortby=pubdate&amp;citation_for_view=qq5PC0sAAAAJ:qjMakFHDy7sC" TargetMode="External"/><Relationship Id="rId125" Type="http://schemas.openxmlformats.org/officeDocument/2006/relationships/hyperlink" Target="https://scholar.google.co.id/citations?view_op=view_citation&amp;hl=id&amp;user=J7IB-dIAAAAJ&amp;sortby=pubdate&amp;citation_for_view=J7IB-dIAAAAJ:eQOLeE2rZwMC" TargetMode="External"/><Relationship Id="rId141" Type="http://schemas.openxmlformats.org/officeDocument/2006/relationships/hyperlink" Target="https://scholar.google.com/citations?view_op=view_citation&amp;hl=id&amp;user=qq5PC0sAAAAJ&amp;sortby=pubdate&amp;citation_for_view=qq5PC0sAAAAJ:2osOgNQ5qMEC" TargetMode="External"/><Relationship Id="rId146" Type="http://schemas.openxmlformats.org/officeDocument/2006/relationships/hyperlink" Target="https://scholar.google.com/citations?view_op=view_citation&amp;hl=id&amp;user=RuAleQ4AAAAJ&amp;sortby=pubdate&amp;citation_for_view=RuAleQ4AAAAJ:qjMakFHDy7sC" TargetMode="External"/><Relationship Id="rId7" Type="http://schemas.openxmlformats.org/officeDocument/2006/relationships/hyperlink" Target="https://scholar.google.com/citations?view_op=view_citation&amp;hl=id&amp;user=t-q0atIAAAAJ&amp;pagesize=80&amp;sortby=pubdate&amp;citation_for_view=t-q0atIAAAAJ:W7OEmFMy1HYC" TargetMode="External"/><Relationship Id="rId71" Type="http://schemas.openxmlformats.org/officeDocument/2006/relationships/hyperlink" Target="https://scholar.google.com/citations?view_op=view_citation&amp;hl=id&amp;user=RuAleQ4AAAAJ&amp;sortby=pubdate&amp;citation_for_view=RuAleQ4AAAAJ:u5HHmVD_uO8C" TargetMode="External"/><Relationship Id="rId92" Type="http://schemas.openxmlformats.org/officeDocument/2006/relationships/hyperlink" Target="https://scholar.google.com/citations?view_op=view_citation&amp;hl=id&amp;user=A4_J-sYAAAAJ&amp;sortby=pubdate&amp;citation_for_view=A4_J-sYAAAAJ:hC7cP41nSMkC" TargetMode="External"/><Relationship Id="rId2" Type="http://schemas.openxmlformats.org/officeDocument/2006/relationships/hyperlink" Target="https://jurnal.iuqibogor.ac.id/index.php/al-munadzomah/article/view/584" TargetMode="External"/><Relationship Id="rId29" Type="http://schemas.openxmlformats.org/officeDocument/2006/relationships/hyperlink" Target="https://scholar.google.com/citations?view_op=view_citation&amp;hl=id&amp;user=tmQtgl8AAAAJ&amp;sortby=pubdate&amp;citation_for_view=tmQtgl8AAAAJ:W7OEmFMy1HYC" TargetMode="External"/><Relationship Id="rId24" Type="http://schemas.openxmlformats.org/officeDocument/2006/relationships/hyperlink" Target="https://scholar.google.com/citations?view_op=view_citation&amp;hl=id&amp;user=qq5PC0sAAAAJ&amp;sortby=pubdate&amp;citation_for_view=qq5PC0sAAAAJ:W7OEmFMy1HYC" TargetMode="External"/><Relationship Id="rId40" Type="http://schemas.openxmlformats.org/officeDocument/2006/relationships/hyperlink" Target="https://scholar.google.com/citations?view_op=view_citation&amp;hl=id&amp;user=qq5PC0sAAAAJ&amp;sortby=pubdate&amp;citation_for_view=qq5PC0sAAAAJ:UeHWp8X0CEIC" TargetMode="External"/><Relationship Id="rId45" Type="http://schemas.openxmlformats.org/officeDocument/2006/relationships/hyperlink" Target="https://scholar.google.com/scholar?oi=bibs&amp;cluster=15045909136152298660&amp;btnI=1&amp;hl=id" TargetMode="External"/><Relationship Id="rId66" Type="http://schemas.openxmlformats.org/officeDocument/2006/relationships/hyperlink" Target="https://scholar.google.com/citations?view_op=view_citation&amp;hl=id&amp;user=ZfzrnFYAAAAJ&amp;cstart=20&amp;pagesize=80&amp;sortby=pubdate&amp;citation_for_view=ZfzrnFYAAAAJ:d1gkVwhDpl0C" TargetMode="External"/><Relationship Id="rId87" Type="http://schemas.openxmlformats.org/officeDocument/2006/relationships/hyperlink" Target="https://scholar.google.com/scholar?oi=bibs&amp;cluster=921480566155106163&amp;btnI=1&amp;hl=id" TargetMode="External"/><Relationship Id="rId110" Type="http://schemas.openxmlformats.org/officeDocument/2006/relationships/hyperlink" Target="https://scholar.google.com/citations?view_op=view_citation&amp;hl=id&amp;user=8OlktIzPPiQC&amp;sortby=pubdate&amp;citation_for_view=8OlktIzPPiQC:cRMvf6lLvU8C" TargetMode="External"/><Relationship Id="rId115" Type="http://schemas.openxmlformats.org/officeDocument/2006/relationships/hyperlink" Target="https://scholar.google.com/citations?view_op=view_citation&amp;hl=id&amp;user=urYAvA0AAAAJ&amp;sortby=pubdate&amp;citation_for_view=urYAvA0AAAAJ:qjMakFHDy7sC" TargetMode="External"/><Relationship Id="rId131" Type="http://schemas.openxmlformats.org/officeDocument/2006/relationships/hyperlink" Target="https://scholar.google.com/citations?view_op=view_citation&amp;hl=id&amp;user=t-q0atIAAAAJ&amp;cstart=20&amp;pagesize=80&amp;sortby=pubdate&amp;citation_for_view=t-q0atIAAAAJ:5nxA0vEk-isC" TargetMode="External"/><Relationship Id="rId136" Type="http://schemas.openxmlformats.org/officeDocument/2006/relationships/hyperlink" Target="https://scholar.google.com/citations?view_op=view_citation&amp;hl=id&amp;user=t-q0atIAAAAJ&amp;cstart=20&amp;pagesize=80&amp;sortby=pubdate&amp;citation_for_view=t-q0atIAAAAJ:u-x6o8ySG0sC" TargetMode="External"/><Relationship Id="rId61" Type="http://schemas.openxmlformats.org/officeDocument/2006/relationships/hyperlink" Target="https://scholar.google.com/citations?view_op=view_citation&amp;hl=id&amp;user=ZfzrnFYAAAAJ&amp;sortby=pubdate&amp;citation_for_view=ZfzrnFYAAAAJ:IjCSPb-OGe4C" TargetMode="External"/><Relationship Id="rId82" Type="http://schemas.openxmlformats.org/officeDocument/2006/relationships/hyperlink" Target="https://scholar.google.com/citations?view_op=view_citation&amp;hl=id&amp;user=ekNINEMAAAAJ&amp;cstart=20&amp;pagesize=80&amp;sortby=pubdate&amp;citation_for_view=ekNINEMAAAAJ:u-x6o8ySG0sC" TargetMode="External"/><Relationship Id="rId152" Type="http://schemas.openxmlformats.org/officeDocument/2006/relationships/hyperlink" Target="https://scholar.google.com/citations?view_op=view_citation&amp;hl=id&amp;user=ekNINEMAAAAJ&amp;cstart=20&amp;pagesize=80&amp;sortby=pubdate&amp;citation_for_view=ekNINEMAAAAJ:Se3iqnhoufwC" TargetMode="External"/><Relationship Id="rId19" Type="http://schemas.openxmlformats.org/officeDocument/2006/relationships/hyperlink" Target="https://jurnal.iuqibogor.ac.id/index.php/tadbiruna/article/view/273" TargetMode="External"/><Relationship Id="rId14" Type="http://schemas.openxmlformats.org/officeDocument/2006/relationships/hyperlink" Target="https://www.jurnal.staialhidayahbogor.ac.id/index.php/ei/article/view/79" TargetMode="External"/><Relationship Id="rId30" Type="http://schemas.openxmlformats.org/officeDocument/2006/relationships/hyperlink" Target="https://scholar.google.com/citations?view_op=view_citation&amp;hl=id&amp;user=tmQtgl8AAAAJ&amp;sortby=pubdate&amp;citation_for_view=tmQtgl8AAAAJ:UeHWp8X0CEIC" TargetMode="External"/><Relationship Id="rId35" Type="http://schemas.openxmlformats.org/officeDocument/2006/relationships/hyperlink" Target="https://jurnal.iuqibogor.ac.id/index.php/tadbiruna/article/view/751" TargetMode="External"/><Relationship Id="rId56" Type="http://schemas.openxmlformats.org/officeDocument/2006/relationships/hyperlink" Target="https://scholar.google.com/scholar?oi=bibs&amp;cluster=9436551427680860687&amp;btnI=1&amp;hl=id" TargetMode="External"/><Relationship Id="rId77" Type="http://schemas.openxmlformats.org/officeDocument/2006/relationships/hyperlink" Target="https://scholar.google.com/citations?view_op=view_citation&amp;hl=id&amp;user=ekNINEMAAAAJ&amp;sortby=pubdate&amp;citation_for_view=ekNINEMAAAAJ:WF5omc3nYNoC" TargetMode="External"/><Relationship Id="rId100" Type="http://schemas.openxmlformats.org/officeDocument/2006/relationships/hyperlink" Target="https://scholar.google.com/citations?view_op=view_citation&amp;hl=id&amp;user=Yef3UDgAAAAJ&amp;sortby=pubdate&amp;citation_for_view=Yef3UDgAAAAJ:MXK_kJrjxJIC" TargetMode="External"/><Relationship Id="rId105" Type="http://schemas.openxmlformats.org/officeDocument/2006/relationships/hyperlink" Target="https://scholar.google.com/citations?view_op=view_citation&amp;hl=id&amp;user=t-q0atIAAAAJ&amp;pagesize=80&amp;sortby=pubdate&amp;citation_for_view=t-q0atIAAAAJ:UebtZRa9Y70C" TargetMode="External"/><Relationship Id="rId126" Type="http://schemas.openxmlformats.org/officeDocument/2006/relationships/hyperlink" Target="https://scholar.google.co.id/citations?view_op=view_citation&amp;hl=id&amp;user=J7IB-dIAAAAJ&amp;sortby=pubdate&amp;citation_for_view=J7IB-dIAAAAJ:YsMSGLbcyi4C" TargetMode="External"/><Relationship Id="rId147" Type="http://schemas.openxmlformats.org/officeDocument/2006/relationships/hyperlink" Target="https://scholar.google.com/citations?view_op=view_citation&amp;hl=id&amp;user=ekNINEMAAAAJ&amp;sortby=pubdate&amp;citation_for_view=ekNINEMAAAAJ:QIV2ME_5wuYC" TargetMode="External"/><Relationship Id="rId8" Type="http://schemas.openxmlformats.org/officeDocument/2006/relationships/hyperlink" Target="https://scholar.google.com/citations?view_op=view_citation&amp;hl=id&amp;user=t-q0atIAAAAJ&amp;pagesize=80&amp;sortby=pubdate&amp;citation_for_view=t-q0atIAAAAJ:Tyk-4Ss8FVUC" TargetMode="External"/><Relationship Id="rId51" Type="http://schemas.openxmlformats.org/officeDocument/2006/relationships/hyperlink" Target="https://scholar.google.com/citations?view_op=view_citation&amp;hl=id&amp;user=JH4iIuYAAAAJ&amp;sortby=pubdate&amp;citation_for_view=JH4iIuYAAAAJ:roLk4NBRz8UC" TargetMode="External"/><Relationship Id="rId72" Type="http://schemas.openxmlformats.org/officeDocument/2006/relationships/hyperlink" Target="https://scholar.google.com/citations?view_op=view_citation&amp;hl=id&amp;user=ekNINEMAAAAJ&amp;sortby=pubdate&amp;citation_for_view=ekNINEMAAAAJ:dhFuZR0502QC" TargetMode="External"/><Relationship Id="rId93" Type="http://schemas.openxmlformats.org/officeDocument/2006/relationships/hyperlink" Target="https://scholar.google.com/citations?view_op=view_citation&amp;hl=id&amp;user=A4_J-sYAAAAJ&amp;sortby=pubdate&amp;citation_for_view=A4_J-sYAAAAJ:YFjsv_pBGBYC" TargetMode="External"/><Relationship Id="rId98" Type="http://schemas.openxmlformats.org/officeDocument/2006/relationships/hyperlink" Target="https://scholar.google.com/citations?view_op=view_citation&amp;hl=id&amp;user=71_V_X0AAAAJ&amp;sortby=pubdate&amp;citation_for_view=71_V_X0AAAAJ:qjMakFHDy7sC" TargetMode="External"/><Relationship Id="rId121" Type="http://schemas.openxmlformats.org/officeDocument/2006/relationships/hyperlink" Target="https://scholar.google.co.id/citations?view_op=view_citation&amp;hl=id&amp;user=J7IB-dIAAAAJ&amp;sortby=pubdate&amp;citation_for_view=J7IB-dIAAAAJ:UebtZRa9Y70C" TargetMode="External"/><Relationship Id="rId142" Type="http://schemas.openxmlformats.org/officeDocument/2006/relationships/hyperlink" Target="https://scholar.google.com/scholar?oi=bibs&amp;cluster=12595452982160516563&amp;btnI=1&amp;hl=id" TargetMode="External"/><Relationship Id="rId3" Type="http://schemas.openxmlformats.org/officeDocument/2006/relationships/hyperlink" Target="https://scholar.google.com/citations?view_op=view_citation&amp;hl=id&amp;user=t-q0atIAAAAJ&amp;pagesize=80&amp;sortby=pubdate&amp;citation_for_view=t-q0atIAAAAJ:0EnyYjriUFMC" TargetMode="External"/><Relationship Id="rId25" Type="http://schemas.openxmlformats.org/officeDocument/2006/relationships/hyperlink" Target="https://scholar.google.com/citations?view_op=view_citation&amp;hl=id&amp;user=qq5PC0sAAAAJ&amp;sortby=pubdate&amp;citation_for_view=qq5PC0sAAAAJ:UeHWp8X0CEIC" TargetMode="External"/><Relationship Id="rId46" Type="http://schemas.openxmlformats.org/officeDocument/2006/relationships/hyperlink" Target="https://scholar.google.com/citations?view_op=view_citation&amp;hl=id&amp;user=zIrjYQUAAAAJ&amp;sortby=pubdate&amp;citation_for_view=zIrjYQUAAAAJ:u-x6o8ySG0sC" TargetMode="External"/><Relationship Id="rId67" Type="http://schemas.openxmlformats.org/officeDocument/2006/relationships/hyperlink" Target="https://scholar.google.com/citations?view_op=view_citation&amp;hl=id&amp;user=RuAleQ4AAAAJ&amp;sortby=pubdate&amp;citation_for_view=RuAleQ4AAAAJ:UeHWp8X0CEIC" TargetMode="External"/><Relationship Id="rId116" Type="http://schemas.openxmlformats.org/officeDocument/2006/relationships/hyperlink" Target="https://scholar.google.com/citations?view_op=view_citation&amp;hl=id&amp;user=SR4nrKgAAAAJ&amp;sortby=pubdate&amp;citation_for_view=SR4nrKgAAAAJ:65Yg0jNCQDAC" TargetMode="External"/><Relationship Id="rId137" Type="http://schemas.openxmlformats.org/officeDocument/2006/relationships/hyperlink" Target="https://scholar.google.com/citations?view_op=view_citation&amp;hl=id&amp;user=t-q0atIAAAAJ&amp;cstart=20&amp;pagesize=80&amp;sortby=pubdate&amp;citation_for_view=t-q0atIAAAAJ:u5HHmVD_uO8C" TargetMode="External"/><Relationship Id="rId20" Type="http://schemas.openxmlformats.org/officeDocument/2006/relationships/hyperlink" Target="https://scholar.google.com/scholar?oi=bibs&amp;cluster=4999654932466290744&amp;btnI=1&amp;hl=id" TargetMode="External"/><Relationship Id="rId41" Type="http://schemas.openxmlformats.org/officeDocument/2006/relationships/hyperlink" Target="https://scholar.google.com/citations?view_op=view_citation&amp;hl=id&amp;user=zIrjYQUAAAAJ&amp;sortby=pubdate&amp;citation_for_view=zIrjYQUAAAAJ:qjMakFHDy7sC" TargetMode="External"/><Relationship Id="rId62" Type="http://schemas.openxmlformats.org/officeDocument/2006/relationships/hyperlink" Target="https://scholar.google.com/citations?view_op=view_citation&amp;hl=id&amp;user=ZfzrnFYAAAAJ&amp;sortby=pubdate&amp;citation_for_view=ZfzrnFYAAAAJ:UeHWp8X0CEIC" TargetMode="External"/><Relationship Id="rId83" Type="http://schemas.openxmlformats.org/officeDocument/2006/relationships/hyperlink" Target="https://scholar.google.com/citations?view_op=view_citation&amp;hl=id&amp;user=ekNINEMAAAAJ&amp;cstart=20&amp;pagesize=80&amp;sortby=pubdate&amp;citation_for_view=ekNINEMAAAAJ:UebtZRa9Y70C" TargetMode="External"/><Relationship Id="rId88" Type="http://schemas.openxmlformats.org/officeDocument/2006/relationships/hyperlink" Target="https://scholar.google.com/scholar?oi=bibs&amp;cluster=10234125828724881453&amp;btnI=1&amp;hl=id" TargetMode="External"/><Relationship Id="rId111" Type="http://schemas.openxmlformats.org/officeDocument/2006/relationships/hyperlink" Target="https://scholar.google.com/scholar?oi=bibs&amp;cluster=17896347835682392518&amp;btnI=1&amp;hl=id" TargetMode="External"/><Relationship Id="rId132" Type="http://schemas.openxmlformats.org/officeDocument/2006/relationships/hyperlink" Target="https://scholar.google.com/citations?view_op=view_citation&amp;hl=id&amp;user=t-q0atIAAAAJ&amp;cstart=20&amp;pagesize=80&amp;sortby=pubdate&amp;citation_for_view=t-q0atIAAAAJ:eQOLeE2rZwMC" TargetMode="External"/><Relationship Id="rId153" Type="http://schemas.openxmlformats.org/officeDocument/2006/relationships/printerSettings" Target="../printerSettings/printerSettings49.bin"/><Relationship Id="rId15" Type="http://schemas.openxmlformats.org/officeDocument/2006/relationships/hyperlink" Target="https://scholar.google.com/citations?view_op=view_citation&amp;hl=id&amp;user=BTEVTsYAAAAJ&amp;sortby=pubdate&amp;citation_for_view=BTEVTsYAAAAJ:W7OEmFMy1HYC" TargetMode="External"/><Relationship Id="rId36" Type="http://schemas.openxmlformats.org/officeDocument/2006/relationships/hyperlink" Target="https://www.al-afkar.com/index.php/Afkar_Journal/article/view/819" TargetMode="External"/><Relationship Id="rId57" Type="http://schemas.openxmlformats.org/officeDocument/2006/relationships/hyperlink" Target="https://scholar.google.com/scholar?oi=bibs&amp;cluster=11240703900004135288&amp;btnI=1&amp;hl=id" TargetMode="External"/><Relationship Id="rId106" Type="http://schemas.openxmlformats.org/officeDocument/2006/relationships/hyperlink" Target="https://scholar.google.com/citations?view_op=view_citation&amp;hl=id&amp;user=SR4nrKgAAAAJ&amp;sortby=pubdate&amp;citation_for_view=SR4nrKgAAAAJ:65Yg0jNCQDAC" TargetMode="External"/><Relationship Id="rId127" Type="http://schemas.openxmlformats.org/officeDocument/2006/relationships/hyperlink" Target="https://scholar.google.co.id/citations?view_op=view_citation&amp;hl=id&amp;user=J7IB-dIAAAAJ&amp;sortby=pubdate&amp;citation_for_view=J7IB-dIAAAAJ:qjMakFHDy7sC" TargetMode="External"/><Relationship Id="rId10" Type="http://schemas.openxmlformats.org/officeDocument/2006/relationships/hyperlink" Target="https://scholar.google.com/citations?view_op=view_citation&amp;hl=id&amp;user=t-q0atIAAAAJ&amp;pagesize=80&amp;sortby=pubdate&amp;citation_for_view=t-q0atIAAAAJ:Y0pCki6q_DkC" TargetMode="External"/><Relationship Id="rId31" Type="http://schemas.openxmlformats.org/officeDocument/2006/relationships/hyperlink" Target="https://scholar.google.com/citations?view_op=view_citation&amp;hl=id&amp;user=t-q0atIAAAAJ&amp;pagesize=80&amp;sortby=pubdate&amp;citation_for_view=t-q0atIAAAAJ:LkGwnXOMwfcC" TargetMode="External"/><Relationship Id="rId52" Type="http://schemas.openxmlformats.org/officeDocument/2006/relationships/hyperlink" Target="https://scholar.google.com/citations?view_op=view_citation&amp;hl=id&amp;user=JH4iIuYAAAAJ&amp;sortby=pubdate&amp;citation_for_view=JH4iIuYAAAAJ:u-x6o8ySG0sC" TargetMode="External"/><Relationship Id="rId73" Type="http://schemas.openxmlformats.org/officeDocument/2006/relationships/hyperlink" Target="https://scholar.google.com/citations?view_op=view_citation&amp;hl=id&amp;user=ekNINEMAAAAJ&amp;sortby=pubdate&amp;citation_for_view=ekNINEMAAAAJ:Wp0gIr-vW9MC" TargetMode="External"/><Relationship Id="rId78" Type="http://schemas.openxmlformats.org/officeDocument/2006/relationships/hyperlink" Target="https://scholar.google.com/citations?view_op=view_citation&amp;hl=id&amp;user=ekNINEMAAAAJ&amp;sortby=pubdate&amp;citation_for_view=ekNINEMAAAAJ:eQOLeE2rZwMC" TargetMode="External"/><Relationship Id="rId94" Type="http://schemas.openxmlformats.org/officeDocument/2006/relationships/hyperlink" Target="https://scholar.google.com/citations?view_op=view_citation&amp;hl=id&amp;user=A4_J-sYAAAAJ&amp;cstart=20&amp;pagesize=80&amp;sortby=pubdate&amp;citation_for_view=A4_J-sYAAAAJ:hFOr9nPyWt4C" TargetMode="External"/><Relationship Id="rId99" Type="http://schemas.openxmlformats.org/officeDocument/2006/relationships/hyperlink" Target="https://scholar.google.com/scholar?oi=bibs&amp;cluster=1559872169705355556&amp;btnI=1&amp;hl=id" TargetMode="External"/><Relationship Id="rId101" Type="http://schemas.openxmlformats.org/officeDocument/2006/relationships/hyperlink" Target="https://scholar.google.com/citations?view_op=view_citation&amp;hl=id&amp;user=Yef3UDgAAAAJ&amp;sortby=pubdate&amp;citation_for_view=Yef3UDgAAAAJ:Zph67rFs4hoC" TargetMode="External"/><Relationship Id="rId122" Type="http://schemas.openxmlformats.org/officeDocument/2006/relationships/hyperlink" Target="https://scholar.google.co.id/scholar?oi=bibs&amp;cluster=10585809927976458978&amp;btnI=1&amp;hl=id" TargetMode="External"/><Relationship Id="rId143" Type="http://schemas.openxmlformats.org/officeDocument/2006/relationships/hyperlink" Target="https://scholar.google.co.id/citations?view_op=view_citation&amp;hl=en&amp;user=JH4iIuYAAAAJ&amp;sortby=pubdate&amp;citation_for_view=JH4iIuYAAAAJ:YsMSGLbcyi4C" TargetMode="External"/><Relationship Id="rId148" Type="http://schemas.openxmlformats.org/officeDocument/2006/relationships/hyperlink" Target="https://scholar.google.com/citations?view_op=view_citation&amp;hl=id&amp;user=ekNINEMAAAAJ&amp;sortby=pubdate&amp;citation_for_view=ekNINEMAAAAJ:QIV2ME_5wuYC" TargetMode="External"/><Relationship Id="rId4" Type="http://schemas.openxmlformats.org/officeDocument/2006/relationships/hyperlink" Target="https://scholar.google.com/citations?view_op=view_citation&amp;hl=id&amp;user=t-q0atIAAAAJ&amp;pagesize=80&amp;sortby=pubdate&amp;citation_for_view=t-q0atIAAAAJ:Se3iqnhoufwC" TargetMode="External"/><Relationship Id="rId9" Type="http://schemas.openxmlformats.org/officeDocument/2006/relationships/hyperlink" Target="https://scholar.google.com/citations?view_op=view_citation&amp;hl=id&amp;user=t-q0atIAAAAJ&amp;pagesize=80&amp;sortby=pubdate&amp;citation_for_view=t-q0atIAAAAJ:zYLM7Y9cAGgC" TargetMode="External"/><Relationship Id="rId26" Type="http://schemas.openxmlformats.org/officeDocument/2006/relationships/hyperlink" Target="https://jurnal.iuqibogor.ac.id/index.php/almubin/article/view/65" TargetMode="External"/><Relationship Id="rId47" Type="http://schemas.openxmlformats.org/officeDocument/2006/relationships/hyperlink" Target="https://scholar.google.com/citations?view_op=view_citation&amp;hl=id&amp;user=tmQtgl8AAAAJ&amp;sortby=pubdate&amp;citation_for_view=tmQtgl8AAAAJ:W7OEmFMy1HYC" TargetMode="External"/><Relationship Id="rId68" Type="http://schemas.openxmlformats.org/officeDocument/2006/relationships/hyperlink" Target="https://scholar.google.com/citations?view_op=view_citation&amp;hl=id&amp;user=RuAleQ4AAAAJ&amp;sortby=pubdate&amp;citation_for_view=RuAleQ4AAAAJ:9yKSN-GCB0IC" TargetMode="External"/><Relationship Id="rId89" Type="http://schemas.openxmlformats.org/officeDocument/2006/relationships/hyperlink" Target="https://scholar.google.com/citations?view_op=view_citation&amp;hl=id&amp;user=A4_J-sYAAAAJ&amp;sortby=pubdate&amp;citation_for_view=A4_J-sYAAAAJ:ZeXyd9-uunAC" TargetMode="External"/><Relationship Id="rId112" Type="http://schemas.openxmlformats.org/officeDocument/2006/relationships/hyperlink" Target="https://scholar.google.com/scholar?oi=bibs&amp;cluster=9083155766356140452&amp;btnI=1&amp;hl=id" TargetMode="External"/><Relationship Id="rId133" Type="http://schemas.openxmlformats.org/officeDocument/2006/relationships/hyperlink" Target="https://scholar.google.com/citations?view_op=view_citation&amp;hl=id&amp;user=t-q0atIAAAAJ&amp;cstart=20&amp;pagesize=80&amp;sortby=pubdate&amp;citation_for_view=t-q0atIAAAAJ:YsMSGLbcyi4C" TargetMode="External"/><Relationship Id="rId16" Type="http://schemas.openxmlformats.org/officeDocument/2006/relationships/hyperlink" Target="https://scholar.google.com/citations?view_op=view_citation&amp;hl=id&amp;user=BTEVTsYAAAAJ&amp;sortby=pubdate&amp;citation_for_view=BTEVTsYAAAAJ:zYLM7Y9cAGgC" TargetMode="External"/><Relationship Id="rId37" Type="http://schemas.openxmlformats.org/officeDocument/2006/relationships/hyperlink" Target="https://scholar.google.com/citations?view_op=view_citation&amp;hl=id&amp;user=zIrjYQUAAAAJ&amp;sortby=pubdate&amp;citation_for_view=zIrjYQUAAAAJ:Y0pCki6q_DkC" TargetMode="External"/><Relationship Id="rId58" Type="http://schemas.openxmlformats.org/officeDocument/2006/relationships/hyperlink" Target="https://jurnal.iuqibogor.ac.id/index.php/almubin/article/view/82" TargetMode="External"/><Relationship Id="rId79" Type="http://schemas.openxmlformats.org/officeDocument/2006/relationships/hyperlink" Target="https://scholar.google.com/citations?view_op=view_citation&amp;hl=id&amp;user=ekNINEMAAAAJ&amp;cstart=20&amp;pagesize=80&amp;sortby=pubdate&amp;citation_for_view=ekNINEMAAAAJ:hqOjcs7Dif8C" TargetMode="External"/><Relationship Id="rId102" Type="http://schemas.openxmlformats.org/officeDocument/2006/relationships/hyperlink" Target="https://scholar.google.com/citations?view_op=view_citation&amp;hl=id&amp;user=Yef3UDgAAAAJ&amp;sortby=pubdate&amp;citation_for_view=Yef3UDgAAAAJ:8k81kl-MbHgC" TargetMode="External"/><Relationship Id="rId123" Type="http://schemas.openxmlformats.org/officeDocument/2006/relationships/hyperlink" Target="https://scholar.google.com/citations?view_op=view_citation&amp;hl=id&amp;user=BTEVTsYAAAAJ&amp;sortby=pubdate&amp;citation_for_view=BTEVTsYAAAAJ:IjCSPb-OGe4C" TargetMode="External"/><Relationship Id="rId144" Type="http://schemas.openxmlformats.org/officeDocument/2006/relationships/hyperlink" Target="https://scholar.google.co.id/citations?view_op=view_citation&amp;hl=en&amp;user=JH4iIuYAAAAJ&amp;sortby=pubdate&amp;citation_for_view=JH4iIuYAAAAJ:d1gkVwhDpl0C" TargetMode="External"/><Relationship Id="rId90" Type="http://schemas.openxmlformats.org/officeDocument/2006/relationships/hyperlink" Target="https://scholar.google.com/scholar?oi=bibs&amp;cluster=8470110842902356489&amp;btnI=1&amp;hl=id" TargetMode="External"/></Relationships>
</file>

<file path=xl/worksheets/_rels/sheet50.xml.rels><?xml version="1.0" encoding="UTF-8" standalone="yes"?>
<Relationships xmlns="http://schemas.openxmlformats.org/package/2006/relationships"><Relationship Id="rId8" Type="http://schemas.openxmlformats.org/officeDocument/2006/relationships/hyperlink" Target="https://drive.google.com/drive/folders/1DyfRuBRT3CIZIpHD5gvcv6IVILeMfqW8" TargetMode="External"/><Relationship Id="rId13" Type="http://schemas.openxmlformats.org/officeDocument/2006/relationships/hyperlink" Target="https://drive.google.com/drive/folders/1CaO0KonbYEHZQs9HRA84h5UhgUQBwoFG" TargetMode="External"/><Relationship Id="rId3" Type="http://schemas.openxmlformats.org/officeDocument/2006/relationships/hyperlink" Target="https://drive.google.com/drive/folders/1vBUx876BPihmaI0jvbpx5grIlbFg7Yru" TargetMode="External"/><Relationship Id="rId7" Type="http://schemas.openxmlformats.org/officeDocument/2006/relationships/hyperlink" Target="https://drive.google.com/drive/folders/1gvlY_cS2X3LFoiweBY33-u5YcMYTjleD" TargetMode="External"/><Relationship Id="rId12" Type="http://schemas.openxmlformats.org/officeDocument/2006/relationships/hyperlink" Target="https://drive.google.com/drive/folders/1CaO0KonbYEHZQs9HRA84h5UhgUQBwoFG" TargetMode="External"/><Relationship Id="rId2" Type="http://schemas.openxmlformats.org/officeDocument/2006/relationships/hyperlink" Target="https://drive.google.com/drive/folders/11dKiPLMRcnlosYr2rw0eFA9S_zCRnRWE" TargetMode="External"/><Relationship Id="rId16" Type="http://schemas.openxmlformats.org/officeDocument/2006/relationships/printerSettings" Target="../printerSettings/printerSettings50.bin"/><Relationship Id="rId1" Type="http://schemas.openxmlformats.org/officeDocument/2006/relationships/hyperlink" Target="https://drive.google.com/drive/folders/1Q81hpo6YIP9KIU1kqnipcJqIDpKlknYJ" TargetMode="External"/><Relationship Id="rId6" Type="http://schemas.openxmlformats.org/officeDocument/2006/relationships/hyperlink" Target="https://drive.google.com/drive/folders/12aao2qZ9o5zMK-gOzY3_Qcicno0ghfII" TargetMode="External"/><Relationship Id="rId11" Type="http://schemas.openxmlformats.org/officeDocument/2006/relationships/hyperlink" Target="https://drive.google.com/drive/folders/15LmlbSTt6430sMUJalVgvdhricwJmTsd" TargetMode="External"/><Relationship Id="rId5" Type="http://schemas.openxmlformats.org/officeDocument/2006/relationships/hyperlink" Target="https://drive.google.com/drive/folders/1Q81hpo6YIP9KIU1kqnipcJqIDpKlknYJ" TargetMode="External"/><Relationship Id="rId15" Type="http://schemas.openxmlformats.org/officeDocument/2006/relationships/hyperlink" Target="https://drive.google.com/file/d/1EHHQlhgRyK_PhwqIt_9RvPzX2ENRsQk4/view?usp=drive_link" TargetMode="External"/><Relationship Id="rId10" Type="http://schemas.openxmlformats.org/officeDocument/2006/relationships/hyperlink" Target="https://ftikiuqibogor.co.id/1298-2/" TargetMode="External"/><Relationship Id="rId4" Type="http://schemas.openxmlformats.org/officeDocument/2006/relationships/hyperlink" Target="https://drive.google.com/drive/folders/1Q81hpo6YIP9KIU1kqnipcJqIDpKlknYJ" TargetMode="External"/><Relationship Id="rId9" Type="http://schemas.openxmlformats.org/officeDocument/2006/relationships/hyperlink" Target="https://drive.google.com/drive/folders/1eBYi-yrncu3-iEWwCe7v3MLJvOyGGn_C" TargetMode="External"/><Relationship Id="rId14" Type="http://schemas.openxmlformats.org/officeDocument/2006/relationships/hyperlink" Target="https://drive.google.com/file/d/1NbzC5VRY1bIN40lGOu7KHyCjd3rYa-16/view?usp=drive_link" TargetMode="External"/></Relationships>
</file>

<file path=xl/worksheets/_rels/sheet51.xml.rels><?xml version="1.0" encoding="UTF-8" standalone="yes"?>
<Relationships xmlns="http://schemas.openxmlformats.org/package/2006/relationships"><Relationship Id="rId8" Type="http://schemas.openxmlformats.org/officeDocument/2006/relationships/hyperlink" Target="https://drive.google.com/file/d/1G-0ZCcObXTRIvcIjLwqsvBhq3GTO71Ci/view?usp=drive_link" TargetMode="External"/><Relationship Id="rId13" Type="http://schemas.openxmlformats.org/officeDocument/2006/relationships/hyperlink" Target="https://drive.google.com/file/d/1bA3Ltm2MJ4N4B6bQe5r9o4oqqLonF_Go/view?usp=drive_link" TargetMode="External"/><Relationship Id="rId18" Type="http://schemas.openxmlformats.org/officeDocument/2006/relationships/printerSettings" Target="../printerSettings/printerSettings51.bin"/><Relationship Id="rId3" Type="http://schemas.openxmlformats.org/officeDocument/2006/relationships/hyperlink" Target="https://drive.google.com/file/d/1L4oBtN7F7i1JMPnrtiuPBgiTNVn90Vzx/view?usp=drive_link" TargetMode="External"/><Relationship Id="rId7" Type="http://schemas.openxmlformats.org/officeDocument/2006/relationships/hyperlink" Target="https://drive.google.com/file/d/1YtY640aeo8g2iPm63ml1JXNACaM1iCBu/view?usp=drive_link" TargetMode="External"/><Relationship Id="rId12" Type="http://schemas.openxmlformats.org/officeDocument/2006/relationships/hyperlink" Target="https://drive.google.com/drive/folders/1FMGMiNYaAhubrzWzVnlvTQL6jERFJ0-v" TargetMode="External"/><Relationship Id="rId17" Type="http://schemas.openxmlformats.org/officeDocument/2006/relationships/hyperlink" Target="https://drive.google.com/file/d/1fhaNJUFmKTPuHzwjQo3Zt_JP25LV8eeU/view?usp=drive_link" TargetMode="External"/><Relationship Id="rId2" Type="http://schemas.openxmlformats.org/officeDocument/2006/relationships/hyperlink" Target="https://drive.google.com/file/d/17HQ_fLCZrVPWDLO29rCJKVdUIMYi0CJT/view?usp=drive_link" TargetMode="External"/><Relationship Id="rId16" Type="http://schemas.openxmlformats.org/officeDocument/2006/relationships/hyperlink" Target="https://drive.google.com/file/d/1iXM5pxg2_5_9qAbK85gpbvrVaerZuUno/view?usp=drive_link" TargetMode="External"/><Relationship Id="rId20" Type="http://schemas.openxmlformats.org/officeDocument/2006/relationships/comments" Target="../comments29.xml"/><Relationship Id="rId1" Type="http://schemas.openxmlformats.org/officeDocument/2006/relationships/hyperlink" Target="https://drive.google.com/file/d/1avwIGW61SiE_mROmoh7CR32ZozvJkPvt/view?usp=drive_link" TargetMode="External"/><Relationship Id="rId6" Type="http://schemas.openxmlformats.org/officeDocument/2006/relationships/hyperlink" Target="https://drive.google.com/file/d/1xDEPF9dJC6JmVXRfxgTkVjw_dBJH9yID/view?usp=drive_link" TargetMode="External"/><Relationship Id="rId11" Type="http://schemas.openxmlformats.org/officeDocument/2006/relationships/hyperlink" Target="https://drive.google.com/drive/folders/1FMGMiNYaAhubrzWzVnlvTQL6jERFJ0-v" TargetMode="External"/><Relationship Id="rId5" Type="http://schemas.openxmlformats.org/officeDocument/2006/relationships/hyperlink" Target="https://drive.google.com/file/d/1ULg1gss52MdIirwpTPZOM-7zej98R_7T/view?usp=drive_link" TargetMode="External"/><Relationship Id="rId15" Type="http://schemas.openxmlformats.org/officeDocument/2006/relationships/hyperlink" Target="https://drive.google.com/drive/folders/1FMGMiNYaAhubrzWzVnlvTQL6jERFJ0-v" TargetMode="External"/><Relationship Id="rId10" Type="http://schemas.openxmlformats.org/officeDocument/2006/relationships/hyperlink" Target="https://drive.google.com/drive/folders/1FMGMiNYaAhubrzWzVnlvTQL6jERFJ0-v" TargetMode="External"/><Relationship Id="rId19" Type="http://schemas.openxmlformats.org/officeDocument/2006/relationships/vmlDrawing" Target="../drawings/vmlDrawing29.vml"/><Relationship Id="rId4" Type="http://schemas.openxmlformats.org/officeDocument/2006/relationships/hyperlink" Target="https://drive.google.com/file/d/1HZFZYkpr340MPQiaTxee66pp4SsWSs6d/view?usp=drive_link" TargetMode="External"/><Relationship Id="rId9" Type="http://schemas.openxmlformats.org/officeDocument/2006/relationships/hyperlink" Target="https://drive.google.com/file/d/1lXAdJC0trFlihelvNtTM2Zq8UNi2xjiQ/view?usp=drive_link" TargetMode="External"/><Relationship Id="rId14" Type="http://schemas.openxmlformats.org/officeDocument/2006/relationships/hyperlink" Target="https://drive.google.com/file/d/1UuPCJGuo29I73iBBdDvztsptgCoHmZd-/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36"/>
  <sheetViews>
    <sheetView tabSelected="1" topLeftCell="A4" zoomScale="85" zoomScaleNormal="85" workbookViewId="0">
      <selection activeCell="O47" sqref="O47"/>
    </sheetView>
  </sheetViews>
  <sheetFormatPr defaultColWidth="8.81640625" defaultRowHeight="14"/>
  <cols>
    <col min="1" max="1" width="8.81640625" style="1"/>
    <col min="2" max="2" width="1.453125" style="1" customWidth="1"/>
    <col min="3" max="5" width="8.81640625" style="1"/>
    <col min="6" max="6" width="10.7265625" style="1" customWidth="1"/>
    <col min="7" max="7" width="3.453125" style="1" customWidth="1"/>
    <col min="8" max="8" width="8.81640625" style="1"/>
    <col min="9" max="9" width="9.1796875" style="1" customWidth="1"/>
    <col min="10" max="11" width="3.1796875" style="1" customWidth="1"/>
    <col min="12" max="12" width="8.81640625" style="1"/>
    <col min="13" max="13" width="4.1796875" style="1" customWidth="1"/>
    <col min="14" max="14" width="2.453125" style="1" customWidth="1"/>
    <col min="15" max="16" width="8.81640625" style="1"/>
    <col min="17" max="17" width="3.26953125" style="1" customWidth="1"/>
    <col min="18" max="18" width="6.81640625" style="1" customWidth="1"/>
    <col min="19" max="19" width="2.1796875" style="1" customWidth="1"/>
    <col min="20" max="24" width="8.81640625" style="1"/>
    <col min="25" max="25" width="1.7265625" style="1" customWidth="1"/>
    <col min="26" max="16384" width="8.81640625" style="1"/>
  </cols>
  <sheetData>
    <row r="1" spans="1:25" ht="2.15" customHeight="1">
      <c r="A1" s="213"/>
      <c r="B1" s="213"/>
      <c r="C1" s="213"/>
      <c r="D1" s="213"/>
      <c r="E1" s="213"/>
      <c r="F1" s="213"/>
      <c r="G1" s="213"/>
      <c r="H1" s="213"/>
      <c r="I1" s="213"/>
      <c r="J1" s="213"/>
      <c r="K1" s="213"/>
      <c r="L1" s="213"/>
      <c r="M1" s="213"/>
      <c r="N1" s="213"/>
      <c r="O1" s="213"/>
      <c r="P1" s="213"/>
      <c r="Q1" s="213"/>
      <c r="R1" s="213"/>
      <c r="S1" s="213"/>
      <c r="T1" s="213"/>
      <c r="U1" s="213"/>
      <c r="V1" s="213"/>
      <c r="W1" s="213"/>
      <c r="X1" s="213"/>
      <c r="Y1" s="213"/>
    </row>
    <row r="2" spans="1:25" ht="30">
      <c r="A2" s="215" t="s">
        <v>1</v>
      </c>
      <c r="B2" s="215"/>
      <c r="C2" s="215"/>
      <c r="D2" s="215"/>
      <c r="E2" s="215"/>
      <c r="F2" s="215"/>
      <c r="G2" s="215"/>
      <c r="H2" s="215"/>
      <c r="I2" s="215"/>
      <c r="J2" s="215"/>
      <c r="K2" s="215"/>
      <c r="L2" s="215"/>
      <c r="M2" s="215"/>
      <c r="N2" s="215"/>
      <c r="O2" s="215"/>
      <c r="P2" s="215"/>
      <c r="Q2" s="215"/>
      <c r="R2" s="215"/>
      <c r="S2" s="215"/>
      <c r="T2" s="215"/>
      <c r="U2" s="215"/>
      <c r="V2" s="215"/>
      <c r="W2" s="215"/>
      <c r="X2" s="215"/>
      <c r="Y2" s="215"/>
    </row>
    <row r="3" spans="1:25" ht="23">
      <c r="A3" s="216" t="s">
        <v>91</v>
      </c>
      <c r="B3" s="216"/>
      <c r="C3" s="216"/>
      <c r="D3" s="216"/>
      <c r="E3" s="216"/>
      <c r="F3" s="216"/>
      <c r="G3" s="216"/>
      <c r="H3" s="216"/>
      <c r="I3" s="216"/>
      <c r="J3" s="216"/>
      <c r="K3" s="216"/>
      <c r="L3" s="216"/>
      <c r="M3" s="216"/>
      <c r="N3" s="216"/>
      <c r="O3" s="216"/>
      <c r="P3" s="216"/>
      <c r="Q3" s="216"/>
      <c r="R3" s="216"/>
      <c r="S3" s="216"/>
      <c r="T3" s="216"/>
      <c r="U3" s="216"/>
      <c r="V3" s="216"/>
      <c r="W3" s="216"/>
      <c r="X3" s="216"/>
      <c r="Y3" s="216"/>
    </row>
    <row r="4" spans="1:25">
      <c r="A4" s="32"/>
      <c r="B4" s="32"/>
      <c r="C4" s="32"/>
      <c r="D4" s="32"/>
      <c r="E4" s="32"/>
      <c r="F4" s="32"/>
      <c r="G4" s="32"/>
      <c r="H4" s="32"/>
      <c r="I4" s="32"/>
      <c r="J4" s="32"/>
      <c r="K4" s="32"/>
      <c r="L4" s="32"/>
      <c r="M4" s="32"/>
      <c r="N4" s="32"/>
      <c r="O4" s="32"/>
      <c r="P4" s="32"/>
      <c r="Q4" s="32"/>
      <c r="R4" s="32"/>
      <c r="S4" s="32"/>
      <c r="T4" s="32"/>
      <c r="U4" s="32"/>
      <c r="V4" s="32"/>
      <c r="W4" s="32"/>
      <c r="X4" s="32"/>
      <c r="Y4" s="32"/>
    </row>
    <row r="5" spans="1:25" ht="21">
      <c r="A5" s="32"/>
      <c r="B5" s="32"/>
      <c r="C5" s="33" t="s">
        <v>0</v>
      </c>
      <c r="D5" s="32"/>
      <c r="E5" s="32"/>
      <c r="F5" s="32"/>
      <c r="G5" s="34" t="s">
        <v>2</v>
      </c>
      <c r="H5" s="217" t="s">
        <v>444</v>
      </c>
      <c r="I5" s="218"/>
      <c r="J5" s="218"/>
      <c r="K5" s="218"/>
      <c r="L5" s="218"/>
      <c r="M5" s="218"/>
      <c r="N5" s="218"/>
      <c r="O5" s="218"/>
      <c r="P5" s="218"/>
      <c r="Q5" s="218"/>
      <c r="R5" s="218"/>
      <c r="S5" s="218"/>
      <c r="T5" s="218"/>
      <c r="U5" s="218"/>
      <c r="V5" s="218"/>
      <c r="W5" s="218"/>
      <c r="X5" s="219"/>
      <c r="Y5" s="32"/>
    </row>
    <row r="6" spans="1:25" ht="3" customHeight="1">
      <c r="A6" s="32"/>
      <c r="B6" s="32"/>
      <c r="C6" s="33"/>
      <c r="D6" s="32"/>
      <c r="E6" s="32"/>
      <c r="F6" s="32"/>
      <c r="G6" s="32"/>
      <c r="H6" s="32"/>
      <c r="I6" s="32"/>
      <c r="J6" s="32"/>
      <c r="K6" s="32"/>
      <c r="L6" s="32"/>
      <c r="M6" s="32"/>
      <c r="N6" s="32"/>
      <c r="O6" s="32"/>
      <c r="P6" s="32"/>
      <c r="Q6" s="32"/>
      <c r="R6" s="32"/>
      <c r="S6" s="32"/>
      <c r="T6" s="32"/>
      <c r="U6" s="32"/>
      <c r="V6" s="32"/>
      <c r="W6" s="32"/>
      <c r="X6" s="32"/>
      <c r="Y6" s="32"/>
    </row>
    <row r="7" spans="1:25" ht="21">
      <c r="A7" s="32"/>
      <c r="B7" s="32"/>
      <c r="C7" s="33" t="s">
        <v>3</v>
      </c>
      <c r="D7" s="32"/>
      <c r="E7" s="32"/>
      <c r="F7" s="32"/>
      <c r="G7" s="34" t="s">
        <v>2</v>
      </c>
      <c r="H7" s="214" t="s">
        <v>180</v>
      </c>
      <c r="I7" s="206"/>
      <c r="J7" s="206"/>
      <c r="K7" s="206"/>
      <c r="L7" s="207"/>
      <c r="M7" s="32"/>
      <c r="N7" s="32"/>
      <c r="O7" s="32"/>
      <c r="P7" s="32"/>
      <c r="Q7" s="32"/>
      <c r="R7" s="32"/>
      <c r="S7" s="32"/>
      <c r="T7" s="32"/>
      <c r="U7" s="32"/>
      <c r="V7" s="32"/>
      <c r="W7" s="32"/>
      <c r="X7" s="32"/>
      <c r="Y7" s="32"/>
    </row>
    <row r="8" spans="1:25" ht="3" customHeight="1">
      <c r="A8" s="32"/>
      <c r="B8" s="32"/>
      <c r="C8" s="33"/>
      <c r="D8" s="32"/>
      <c r="E8" s="32"/>
      <c r="F8" s="32"/>
      <c r="G8" s="32"/>
      <c r="H8" s="32"/>
      <c r="I8" s="32"/>
      <c r="J8" s="35"/>
      <c r="K8" s="32"/>
      <c r="L8" s="32"/>
      <c r="M8" s="32"/>
      <c r="N8" s="32"/>
      <c r="O8" s="32"/>
      <c r="P8" s="32"/>
      <c r="Q8" s="32"/>
      <c r="R8" s="32"/>
      <c r="S8" s="32"/>
      <c r="T8" s="32"/>
      <c r="U8" s="32"/>
      <c r="V8" s="32"/>
      <c r="W8" s="32"/>
      <c r="X8" s="32"/>
      <c r="Y8" s="32"/>
    </row>
    <row r="9" spans="1:25" ht="21">
      <c r="A9" s="32"/>
      <c r="B9" s="32"/>
      <c r="C9" s="33" t="s">
        <v>4</v>
      </c>
      <c r="D9" s="32"/>
      <c r="E9" s="32"/>
      <c r="F9" s="32"/>
      <c r="G9" s="36" t="s">
        <v>2</v>
      </c>
      <c r="H9" s="214" t="s">
        <v>449</v>
      </c>
      <c r="I9" s="206"/>
      <c r="J9" s="206"/>
      <c r="K9" s="206"/>
      <c r="L9" s="206"/>
      <c r="M9" s="206"/>
      <c r="N9" s="206"/>
      <c r="O9" s="206"/>
      <c r="P9" s="207"/>
      <c r="Q9" s="32"/>
      <c r="R9" s="32"/>
      <c r="S9" s="32"/>
      <c r="T9" s="32"/>
      <c r="U9" s="32"/>
      <c r="V9" s="32"/>
      <c r="W9" s="32"/>
      <c r="X9" s="32"/>
      <c r="Y9" s="32"/>
    </row>
    <row r="10" spans="1:25" ht="3" customHeight="1">
      <c r="A10" s="32"/>
      <c r="B10" s="32"/>
      <c r="C10" s="33"/>
      <c r="D10" s="32"/>
      <c r="E10" s="32"/>
      <c r="F10" s="32"/>
      <c r="G10" s="32"/>
      <c r="H10" s="32"/>
      <c r="I10" s="32"/>
      <c r="J10" s="32"/>
      <c r="K10" s="32"/>
      <c r="L10" s="32"/>
      <c r="M10" s="32"/>
      <c r="N10" s="32"/>
      <c r="O10" s="32"/>
      <c r="P10" s="32"/>
      <c r="Q10" s="32"/>
      <c r="R10" s="32"/>
      <c r="S10" s="32"/>
      <c r="T10" s="32"/>
      <c r="U10" s="32"/>
      <c r="V10" s="32"/>
      <c r="W10" s="32"/>
      <c r="X10" s="32"/>
      <c r="Y10" s="32"/>
    </row>
    <row r="11" spans="1:25" ht="21">
      <c r="A11" s="32"/>
      <c r="B11" s="32"/>
      <c r="C11" s="33" t="s">
        <v>5</v>
      </c>
      <c r="D11" s="32"/>
      <c r="E11" s="32"/>
      <c r="F11" s="32"/>
      <c r="G11" s="36" t="s">
        <v>2</v>
      </c>
      <c r="H11" s="220" t="s">
        <v>448</v>
      </c>
      <c r="I11" s="206"/>
      <c r="J11" s="206"/>
      <c r="K11" s="206"/>
      <c r="L11" s="207"/>
      <c r="M11" s="32"/>
      <c r="N11" s="32"/>
      <c r="O11" s="32"/>
      <c r="P11" s="32"/>
      <c r="Q11" s="32"/>
      <c r="R11" s="32"/>
      <c r="S11" s="32"/>
      <c r="T11" s="32"/>
      <c r="U11" s="32"/>
      <c r="V11" s="32"/>
      <c r="W11" s="32"/>
      <c r="X11" s="32"/>
      <c r="Y11" s="32"/>
    </row>
    <row r="12" spans="1:25" ht="3" customHeight="1">
      <c r="A12" s="32"/>
      <c r="B12" s="32"/>
      <c r="C12" s="33"/>
      <c r="D12" s="32"/>
      <c r="E12" s="32"/>
      <c r="F12" s="32"/>
      <c r="G12" s="32"/>
      <c r="H12" s="32"/>
      <c r="I12" s="32"/>
      <c r="J12" s="32"/>
      <c r="K12" s="32"/>
      <c r="L12" s="32"/>
      <c r="M12" s="32"/>
      <c r="N12" s="32"/>
      <c r="O12" s="32"/>
      <c r="P12" s="32"/>
      <c r="Q12" s="32"/>
      <c r="R12" s="32"/>
      <c r="S12" s="32"/>
      <c r="T12" s="32"/>
      <c r="U12" s="32"/>
      <c r="V12" s="32"/>
      <c r="W12" s="32"/>
      <c r="X12" s="32"/>
      <c r="Y12" s="32"/>
    </row>
    <row r="13" spans="1:25" ht="21">
      <c r="A13" s="32"/>
      <c r="B13" s="32"/>
      <c r="C13" s="33" t="s">
        <v>6</v>
      </c>
      <c r="D13" s="32"/>
      <c r="E13" s="32"/>
      <c r="F13" s="32"/>
      <c r="G13" s="36" t="s">
        <v>2</v>
      </c>
      <c r="H13" s="214" t="s">
        <v>445</v>
      </c>
      <c r="I13" s="206"/>
      <c r="J13" s="206"/>
      <c r="K13" s="206"/>
      <c r="L13" s="206"/>
      <c r="M13" s="206"/>
      <c r="N13" s="206"/>
      <c r="O13" s="206"/>
      <c r="P13" s="206"/>
      <c r="Q13" s="206"/>
      <c r="R13" s="206"/>
      <c r="S13" s="206"/>
      <c r="T13" s="206"/>
      <c r="U13" s="206"/>
      <c r="V13" s="206"/>
      <c r="W13" s="206"/>
      <c r="X13" s="207"/>
      <c r="Y13" s="32"/>
    </row>
    <row r="14" spans="1:25" ht="3" customHeight="1">
      <c r="A14" s="32"/>
      <c r="B14" s="32"/>
      <c r="C14" s="33"/>
      <c r="D14" s="32"/>
      <c r="E14" s="32"/>
      <c r="F14" s="32"/>
      <c r="G14" s="32"/>
      <c r="H14" s="32"/>
      <c r="I14" s="32"/>
      <c r="J14" s="32"/>
      <c r="K14" s="32"/>
      <c r="L14" s="32"/>
      <c r="M14" s="32"/>
      <c r="N14" s="32"/>
      <c r="O14" s="32"/>
      <c r="P14" s="32"/>
      <c r="Q14" s="32"/>
      <c r="R14" s="32"/>
      <c r="S14" s="32"/>
      <c r="T14" s="32"/>
      <c r="U14" s="32"/>
      <c r="V14" s="32"/>
      <c r="W14" s="32"/>
      <c r="X14" s="32"/>
      <c r="Y14" s="32"/>
    </row>
    <row r="15" spans="1:25" ht="21">
      <c r="A15" s="32"/>
      <c r="B15" s="32"/>
      <c r="C15" s="33" t="s">
        <v>7</v>
      </c>
      <c r="D15" s="32"/>
      <c r="E15" s="32"/>
      <c r="F15" s="32"/>
      <c r="G15" s="36" t="s">
        <v>2</v>
      </c>
      <c r="H15" s="214" t="s">
        <v>446</v>
      </c>
      <c r="I15" s="206"/>
      <c r="J15" s="206"/>
      <c r="K15" s="206"/>
      <c r="L15" s="206"/>
      <c r="M15" s="206"/>
      <c r="N15" s="206"/>
      <c r="O15" s="206"/>
      <c r="P15" s="206"/>
      <c r="Q15" s="206"/>
      <c r="R15" s="206"/>
      <c r="S15" s="206"/>
      <c r="T15" s="206"/>
      <c r="U15" s="206"/>
      <c r="V15" s="206"/>
      <c r="W15" s="206"/>
      <c r="X15" s="207"/>
      <c r="Y15" s="32"/>
    </row>
    <row r="16" spans="1:25" ht="3" customHeight="1">
      <c r="A16" s="32"/>
      <c r="B16" s="32"/>
      <c r="C16" s="33"/>
      <c r="D16" s="32"/>
      <c r="E16" s="32"/>
      <c r="F16" s="32"/>
      <c r="G16" s="32"/>
      <c r="H16" s="32"/>
      <c r="I16" s="32"/>
      <c r="J16" s="32"/>
      <c r="K16" s="32"/>
      <c r="L16" s="32"/>
      <c r="M16" s="32"/>
      <c r="N16" s="32"/>
      <c r="O16" s="32"/>
      <c r="P16" s="32"/>
      <c r="Q16" s="32"/>
      <c r="R16" s="32"/>
      <c r="S16" s="32"/>
      <c r="T16" s="32"/>
      <c r="U16" s="32"/>
      <c r="V16" s="32"/>
      <c r="W16" s="32"/>
      <c r="X16" s="32"/>
      <c r="Y16" s="32"/>
    </row>
    <row r="17" spans="1:25" ht="21">
      <c r="A17" s="32"/>
      <c r="B17" s="32"/>
      <c r="C17" s="33" t="s">
        <v>8</v>
      </c>
      <c r="D17" s="32"/>
      <c r="E17" s="32"/>
      <c r="F17" s="32"/>
      <c r="G17" s="32"/>
      <c r="H17" s="214" t="s">
        <v>447</v>
      </c>
      <c r="I17" s="206"/>
      <c r="J17" s="206"/>
      <c r="K17" s="206"/>
      <c r="L17" s="206"/>
      <c r="M17" s="206"/>
      <c r="N17" s="206"/>
      <c r="O17" s="206"/>
      <c r="P17" s="206"/>
      <c r="Q17" s="206"/>
      <c r="R17" s="206"/>
      <c r="S17" s="206"/>
      <c r="T17" s="206"/>
      <c r="U17" s="206"/>
      <c r="V17" s="206"/>
      <c r="W17" s="206"/>
      <c r="X17" s="207"/>
      <c r="Y17" s="32"/>
    </row>
    <row r="18" spans="1:25" ht="3" customHeight="1">
      <c r="A18" s="32"/>
      <c r="B18" s="32"/>
      <c r="C18" s="32"/>
      <c r="D18" s="32"/>
      <c r="E18" s="32"/>
      <c r="F18" s="32"/>
      <c r="G18" s="32"/>
      <c r="H18" s="32"/>
      <c r="I18" s="32"/>
      <c r="J18" s="32"/>
      <c r="K18" s="32"/>
      <c r="L18" s="32"/>
      <c r="M18" s="32"/>
      <c r="N18" s="32"/>
      <c r="O18" s="32"/>
      <c r="P18" s="32"/>
      <c r="Q18" s="32"/>
      <c r="R18" s="32"/>
      <c r="S18" s="32"/>
      <c r="T18" s="32"/>
      <c r="U18" s="32"/>
      <c r="V18" s="32"/>
      <c r="W18" s="32"/>
      <c r="X18" s="32"/>
      <c r="Y18" s="32"/>
    </row>
    <row r="19" spans="1:25" ht="21">
      <c r="A19" s="32"/>
      <c r="B19" s="32"/>
      <c r="C19" s="32"/>
      <c r="D19" s="32"/>
      <c r="E19" s="32"/>
      <c r="F19" s="32"/>
      <c r="G19" s="32"/>
      <c r="H19" s="214"/>
      <c r="I19" s="206"/>
      <c r="J19" s="206"/>
      <c r="K19" s="206"/>
      <c r="L19" s="206"/>
      <c r="M19" s="206"/>
      <c r="N19" s="206"/>
      <c r="O19" s="206"/>
      <c r="P19" s="206"/>
      <c r="Q19" s="206"/>
      <c r="R19" s="206"/>
      <c r="S19" s="206"/>
      <c r="T19" s="206"/>
      <c r="U19" s="206"/>
      <c r="V19" s="206"/>
      <c r="W19" s="206"/>
      <c r="X19" s="207"/>
      <c r="Y19" s="32"/>
    </row>
    <row r="20" spans="1:25" ht="3" customHeight="1">
      <c r="A20" s="32"/>
      <c r="B20" s="32"/>
      <c r="C20" s="32"/>
      <c r="D20" s="32"/>
      <c r="E20" s="32"/>
      <c r="F20" s="32"/>
      <c r="G20" s="32"/>
      <c r="H20" s="32"/>
      <c r="I20" s="32"/>
      <c r="J20" s="32"/>
      <c r="K20" s="32"/>
      <c r="L20" s="32"/>
      <c r="M20" s="32"/>
      <c r="N20" s="32"/>
      <c r="O20" s="32"/>
      <c r="P20" s="32"/>
      <c r="Q20" s="32"/>
      <c r="R20" s="32"/>
      <c r="S20" s="32"/>
      <c r="T20" s="32"/>
      <c r="U20" s="32"/>
      <c r="V20" s="32"/>
      <c r="W20" s="32"/>
      <c r="X20" s="32"/>
      <c r="Y20" s="32"/>
    </row>
    <row r="21" spans="1:25" ht="21">
      <c r="A21" s="32"/>
      <c r="B21" s="32"/>
      <c r="C21" s="32"/>
      <c r="D21" s="32"/>
      <c r="E21" s="32"/>
      <c r="F21" s="32"/>
      <c r="G21" s="32"/>
      <c r="H21" s="33" t="s">
        <v>12</v>
      </c>
      <c r="I21" s="32"/>
      <c r="J21" s="32"/>
      <c r="K21" s="35"/>
      <c r="L21" s="214" t="s">
        <v>450</v>
      </c>
      <c r="M21" s="206"/>
      <c r="N21" s="206"/>
      <c r="O21" s="206"/>
      <c r="P21" s="206"/>
      <c r="Q21" s="206"/>
      <c r="R21" s="206"/>
      <c r="S21" s="206"/>
      <c r="T21" s="207"/>
      <c r="U21" s="33" t="s">
        <v>13</v>
      </c>
      <c r="V21" s="35"/>
      <c r="W21" s="208">
        <v>16640</v>
      </c>
      <c r="X21" s="208"/>
      <c r="Y21" s="32"/>
    </row>
    <row r="22" spans="1:25" ht="3" customHeight="1">
      <c r="A22" s="32"/>
      <c r="B22" s="32"/>
      <c r="C22" s="32"/>
      <c r="D22" s="32"/>
      <c r="E22" s="32"/>
      <c r="F22" s="32"/>
      <c r="G22" s="32"/>
      <c r="H22" s="32"/>
      <c r="I22" s="32"/>
      <c r="J22" s="32"/>
      <c r="K22" s="32"/>
      <c r="L22" s="32"/>
      <c r="M22" s="32"/>
      <c r="N22" s="32"/>
      <c r="O22" s="32"/>
      <c r="P22" s="32"/>
      <c r="Q22" s="32"/>
      <c r="R22" s="32"/>
      <c r="S22" s="32"/>
      <c r="T22" s="32"/>
      <c r="U22" s="32"/>
      <c r="V22" s="32"/>
      <c r="W22" s="32"/>
      <c r="X22" s="32"/>
      <c r="Y22" s="32"/>
    </row>
    <row r="23" spans="1:25" ht="21">
      <c r="A23" s="32"/>
      <c r="B23" s="32"/>
      <c r="C23" s="33" t="s">
        <v>9</v>
      </c>
      <c r="D23" s="32"/>
      <c r="E23" s="32"/>
      <c r="F23" s="32"/>
      <c r="G23" s="36" t="s">
        <v>2</v>
      </c>
      <c r="H23" s="214">
        <v>85771110008</v>
      </c>
      <c r="I23" s="206"/>
      <c r="J23" s="206"/>
      <c r="K23" s="206"/>
      <c r="L23" s="207"/>
      <c r="M23" s="32"/>
      <c r="N23" s="32"/>
      <c r="O23" s="32"/>
      <c r="P23" s="32"/>
      <c r="Q23" s="32"/>
      <c r="R23" s="32"/>
      <c r="S23" s="32"/>
      <c r="T23" s="32"/>
      <c r="U23" s="32"/>
      <c r="V23" s="32"/>
      <c r="W23" s="32"/>
      <c r="X23" s="32"/>
      <c r="Y23" s="32"/>
    </row>
    <row r="24" spans="1:25" ht="3" customHeight="1">
      <c r="A24" s="32"/>
      <c r="B24" s="32"/>
      <c r="C24" s="33"/>
      <c r="D24" s="32"/>
      <c r="E24" s="32"/>
      <c r="F24" s="32"/>
      <c r="G24" s="32"/>
      <c r="H24" s="32"/>
      <c r="I24" s="32"/>
      <c r="J24" s="32"/>
      <c r="K24" s="32"/>
      <c r="L24" s="32"/>
      <c r="M24" s="32"/>
      <c r="N24" s="32"/>
      <c r="O24" s="32"/>
      <c r="P24" s="32"/>
      <c r="Q24" s="32"/>
      <c r="R24" s="32"/>
      <c r="S24" s="32"/>
      <c r="T24" s="32"/>
      <c r="U24" s="32"/>
      <c r="V24" s="32"/>
      <c r="W24" s="32"/>
      <c r="X24" s="32"/>
      <c r="Y24" s="32"/>
    </row>
    <row r="25" spans="1:25" ht="21">
      <c r="A25" s="32"/>
      <c r="B25" s="32"/>
      <c r="C25" s="33" t="s">
        <v>10</v>
      </c>
      <c r="D25" s="32"/>
      <c r="E25" s="32"/>
      <c r="F25" s="32"/>
      <c r="G25" s="36" t="s">
        <v>2</v>
      </c>
      <c r="H25" s="205" t="s">
        <v>1619</v>
      </c>
      <c r="I25" s="206"/>
      <c r="J25" s="206"/>
      <c r="K25" s="206"/>
      <c r="L25" s="206"/>
      <c r="M25" s="206"/>
      <c r="N25" s="206"/>
      <c r="O25" s="206"/>
      <c r="P25" s="206"/>
      <c r="Q25" s="206"/>
      <c r="R25" s="207"/>
      <c r="S25" s="32"/>
      <c r="T25" s="32"/>
      <c r="U25" s="32"/>
      <c r="V25" s="32"/>
      <c r="W25" s="32"/>
      <c r="X25" s="32"/>
      <c r="Y25" s="32"/>
    </row>
    <row r="26" spans="1:25" ht="3" customHeight="1">
      <c r="A26" s="32"/>
      <c r="B26" s="32"/>
      <c r="C26" s="33"/>
      <c r="D26" s="32"/>
      <c r="E26" s="32"/>
      <c r="F26" s="32"/>
      <c r="G26" s="32"/>
      <c r="H26" s="32"/>
      <c r="I26" s="32"/>
      <c r="J26" s="32"/>
      <c r="K26" s="32"/>
      <c r="L26" s="32"/>
      <c r="M26" s="32"/>
      <c r="N26" s="32"/>
      <c r="O26" s="32"/>
      <c r="P26" s="32"/>
      <c r="Q26" s="32"/>
      <c r="R26" s="32"/>
      <c r="S26" s="32"/>
      <c r="T26" s="32"/>
      <c r="U26" s="32"/>
      <c r="V26" s="32"/>
      <c r="W26" s="32"/>
      <c r="X26" s="32"/>
      <c r="Y26" s="32"/>
    </row>
    <row r="27" spans="1:25" ht="21">
      <c r="A27" s="32"/>
      <c r="B27" s="32"/>
      <c r="C27" s="33" t="s">
        <v>11</v>
      </c>
      <c r="D27" s="32"/>
      <c r="E27" s="32"/>
      <c r="F27" s="32"/>
      <c r="G27" s="36" t="s">
        <v>2</v>
      </c>
      <c r="H27" s="205" t="s">
        <v>767</v>
      </c>
      <c r="I27" s="206"/>
      <c r="J27" s="206"/>
      <c r="K27" s="206"/>
      <c r="L27" s="206"/>
      <c r="M27" s="206"/>
      <c r="N27" s="206"/>
      <c r="O27" s="206"/>
      <c r="P27" s="206"/>
      <c r="Q27" s="206"/>
      <c r="R27" s="207"/>
      <c r="S27" s="32"/>
      <c r="T27" s="32"/>
      <c r="U27" s="32"/>
      <c r="V27" s="32"/>
      <c r="W27" s="32"/>
      <c r="X27" s="32"/>
      <c r="Y27" s="32"/>
    </row>
    <row r="28" spans="1:25" ht="3" customHeight="1">
      <c r="A28" s="32"/>
      <c r="B28" s="32"/>
      <c r="C28" s="33"/>
      <c r="D28" s="32"/>
      <c r="E28" s="32"/>
      <c r="F28" s="32"/>
      <c r="G28" s="32"/>
      <c r="H28" s="32"/>
      <c r="I28" s="32"/>
      <c r="J28" s="32"/>
      <c r="K28" s="32"/>
      <c r="L28" s="32"/>
      <c r="M28" s="32"/>
      <c r="N28" s="32"/>
      <c r="O28" s="32"/>
      <c r="P28" s="32"/>
      <c r="Q28" s="32"/>
      <c r="R28" s="32"/>
      <c r="S28" s="32"/>
      <c r="T28" s="32"/>
      <c r="U28" s="32"/>
      <c r="V28" s="32"/>
      <c r="W28" s="32"/>
      <c r="X28" s="32"/>
      <c r="Y28" s="32"/>
    </row>
    <row r="29" spans="1:25" ht="21">
      <c r="A29" s="32"/>
      <c r="B29" s="32"/>
      <c r="C29" s="33" t="s">
        <v>18</v>
      </c>
      <c r="D29" s="32"/>
      <c r="E29" s="32"/>
      <c r="F29" s="32"/>
      <c r="G29" s="36" t="s">
        <v>2</v>
      </c>
      <c r="H29" s="209">
        <v>2023</v>
      </c>
      <c r="I29" s="210"/>
      <c r="J29" s="36" t="s">
        <v>17</v>
      </c>
      <c r="K29" s="209">
        <v>2024</v>
      </c>
      <c r="L29" s="211"/>
      <c r="M29" s="210"/>
      <c r="N29" s="32"/>
      <c r="O29" s="32"/>
      <c r="P29" s="32"/>
      <c r="Q29" s="32"/>
      <c r="R29" s="32"/>
      <c r="S29" s="32"/>
      <c r="T29" s="32"/>
      <c r="U29" s="32"/>
      <c r="V29" s="32"/>
      <c r="W29" s="32"/>
      <c r="X29" s="32"/>
      <c r="Y29" s="32"/>
    </row>
    <row r="30" spans="1:25">
      <c r="A30" s="32"/>
      <c r="B30" s="32"/>
      <c r="C30" s="32"/>
      <c r="D30" s="32"/>
      <c r="E30" s="32"/>
      <c r="F30" s="32"/>
      <c r="G30" s="32"/>
      <c r="H30" s="32"/>
      <c r="I30" s="32"/>
      <c r="J30" s="32"/>
      <c r="K30" s="32"/>
      <c r="L30" s="32"/>
      <c r="M30" s="32"/>
      <c r="N30" s="32"/>
      <c r="O30" s="32"/>
      <c r="P30" s="32"/>
      <c r="Q30" s="32"/>
      <c r="R30" s="32"/>
      <c r="S30" s="32"/>
      <c r="T30" s="32"/>
      <c r="U30" s="32"/>
      <c r="V30" s="32"/>
      <c r="W30" s="32"/>
      <c r="X30" s="32"/>
      <c r="Y30" s="32"/>
    </row>
    <row r="31" spans="1:25" ht="21">
      <c r="A31" s="32"/>
      <c r="B31" s="32"/>
      <c r="C31" s="40" t="s">
        <v>19</v>
      </c>
      <c r="D31" s="32"/>
      <c r="E31" s="32"/>
      <c r="F31" s="32"/>
      <c r="G31" s="32"/>
      <c r="H31" s="32"/>
      <c r="I31" s="32"/>
      <c r="J31" s="32"/>
      <c r="K31" s="32"/>
      <c r="L31" s="32"/>
      <c r="M31" s="32"/>
      <c r="N31" s="37"/>
      <c r="O31" s="33" t="s">
        <v>16</v>
      </c>
      <c r="P31" s="32"/>
      <c r="Q31" s="32"/>
      <c r="R31" s="32"/>
      <c r="S31" s="35" t="s">
        <v>2</v>
      </c>
      <c r="T31" s="208" t="s">
        <v>451</v>
      </c>
      <c r="U31" s="208"/>
      <c r="V31" s="208"/>
      <c r="W31" s="208"/>
      <c r="X31" s="208"/>
      <c r="Y31" s="32"/>
    </row>
    <row r="32" spans="1:25" ht="3" customHeight="1">
      <c r="A32" s="32"/>
      <c r="B32" s="32"/>
      <c r="C32" s="32"/>
      <c r="D32" s="32"/>
      <c r="E32" s="32"/>
      <c r="F32" s="32"/>
      <c r="G32" s="32"/>
      <c r="H32" s="32"/>
      <c r="I32" s="32"/>
      <c r="J32" s="32"/>
      <c r="K32" s="32"/>
      <c r="L32" s="32"/>
      <c r="M32" s="32"/>
      <c r="N32" s="37"/>
      <c r="O32" s="35"/>
      <c r="P32" s="32"/>
      <c r="Q32" s="32"/>
      <c r="R32" s="32"/>
      <c r="S32" s="32"/>
      <c r="T32" s="32"/>
      <c r="U32" s="32"/>
      <c r="V32" s="32"/>
      <c r="W32" s="32"/>
      <c r="X32" s="32"/>
      <c r="Y32" s="32"/>
    </row>
    <row r="33" spans="1:25" ht="21">
      <c r="A33" s="32"/>
      <c r="B33" s="32"/>
      <c r="C33" s="32" t="s">
        <v>20</v>
      </c>
      <c r="D33" s="32" t="s">
        <v>442</v>
      </c>
      <c r="E33" s="38" t="s">
        <v>443</v>
      </c>
      <c r="F33" s="32"/>
      <c r="G33" s="32"/>
      <c r="H33" s="32"/>
      <c r="I33" s="32"/>
      <c r="J33" s="32"/>
      <c r="K33" s="32"/>
      <c r="L33" s="32"/>
      <c r="M33" s="32"/>
      <c r="N33" s="37"/>
      <c r="O33" s="33" t="s">
        <v>15</v>
      </c>
      <c r="P33" s="32"/>
      <c r="Q33" s="32"/>
      <c r="R33" s="32"/>
      <c r="S33" s="35" t="s">
        <v>2</v>
      </c>
      <c r="T33" s="208" t="s">
        <v>1804</v>
      </c>
      <c r="U33" s="208"/>
      <c r="V33" s="208"/>
      <c r="W33" s="208"/>
      <c r="X33" s="208"/>
      <c r="Y33" s="32"/>
    </row>
    <row r="34" spans="1:25">
      <c r="A34" s="32"/>
      <c r="B34" s="32"/>
      <c r="C34" s="32"/>
      <c r="D34" s="32"/>
      <c r="E34" s="32"/>
      <c r="F34" s="32"/>
      <c r="G34" s="32"/>
      <c r="H34" s="32"/>
      <c r="I34" s="32"/>
      <c r="J34" s="32"/>
      <c r="K34" s="32"/>
      <c r="L34" s="32"/>
      <c r="M34" s="32"/>
      <c r="N34" s="32"/>
      <c r="O34" s="32"/>
      <c r="P34" s="32"/>
      <c r="Q34" s="32"/>
      <c r="R34" s="32"/>
      <c r="S34" s="32"/>
      <c r="T34" s="32"/>
      <c r="U34" s="32"/>
      <c r="V34" s="32"/>
      <c r="W34" s="32"/>
      <c r="X34" s="32"/>
      <c r="Y34" s="32"/>
    </row>
    <row r="35" spans="1:25">
      <c r="A35" s="32"/>
      <c r="B35" s="32"/>
      <c r="C35" s="32"/>
      <c r="D35" s="32"/>
      <c r="E35" s="32"/>
      <c r="F35" s="32"/>
      <c r="G35" s="32"/>
      <c r="H35" s="32"/>
      <c r="I35" s="32"/>
      <c r="J35" s="32"/>
      <c r="K35" s="32"/>
      <c r="L35" s="32"/>
      <c r="M35" s="32"/>
      <c r="N35" s="32"/>
      <c r="O35" s="32"/>
      <c r="P35" s="32"/>
      <c r="Q35" s="32"/>
      <c r="R35" s="32"/>
      <c r="S35" s="32"/>
      <c r="T35" s="32"/>
      <c r="U35" s="32"/>
      <c r="V35" s="32"/>
      <c r="W35" s="32"/>
      <c r="X35" s="32"/>
      <c r="Y35" s="32"/>
    </row>
    <row r="36" spans="1:25" ht="2.15" customHeight="1">
      <c r="A36" s="212"/>
      <c r="B36" s="212"/>
      <c r="C36" s="212"/>
      <c r="D36" s="212"/>
      <c r="E36" s="212"/>
      <c r="F36" s="212"/>
      <c r="G36" s="212"/>
      <c r="H36" s="212"/>
      <c r="I36" s="212"/>
      <c r="J36" s="212"/>
      <c r="K36" s="212"/>
      <c r="L36" s="212"/>
      <c r="M36" s="212"/>
      <c r="N36" s="212"/>
      <c r="O36" s="212"/>
      <c r="P36" s="212"/>
      <c r="Q36" s="212"/>
      <c r="R36" s="212"/>
      <c r="S36" s="212"/>
      <c r="T36" s="212"/>
      <c r="U36" s="212"/>
      <c r="V36" s="212"/>
      <c r="W36" s="212"/>
      <c r="X36" s="212"/>
      <c r="Y36" s="212"/>
    </row>
  </sheetData>
  <mergeCells count="21">
    <mergeCell ref="A36:Y36"/>
    <mergeCell ref="A1:Y1"/>
    <mergeCell ref="H17:X17"/>
    <mergeCell ref="A2:Y2"/>
    <mergeCell ref="A3:Y3"/>
    <mergeCell ref="H5:X5"/>
    <mergeCell ref="H13:X13"/>
    <mergeCell ref="H15:X15"/>
    <mergeCell ref="H7:L7"/>
    <mergeCell ref="H9:P9"/>
    <mergeCell ref="H11:L11"/>
    <mergeCell ref="H19:X19"/>
    <mergeCell ref="H23:L23"/>
    <mergeCell ref="H25:R25"/>
    <mergeCell ref="L21:T21"/>
    <mergeCell ref="W21:X21"/>
    <mergeCell ref="H27:R27"/>
    <mergeCell ref="T31:X31"/>
    <mergeCell ref="T33:X33"/>
    <mergeCell ref="H29:I29"/>
    <mergeCell ref="K29:M29"/>
  </mergeCells>
  <dataValidations count="1">
    <dataValidation type="list" allowBlank="1" showInputMessage="1" showErrorMessage="1" sqref="H7:L7">
      <formula1>"Unggul,A,Baik Sekali,B,Baik,C"</formula1>
    </dataValidation>
  </dataValidations>
  <hyperlinks>
    <hyperlink ref="H27" r:id="rId1"/>
    <hyperlink ref="H25" r:id="rId2"/>
  </hyperlinks>
  <pageMargins left="0.70866141732283472" right="0.70866141732283472" top="0.74803149606299213" bottom="0.74803149606299213" header="0.31496062992125984" footer="0.31496062992125984"/>
  <pageSetup scale="73" fitToHeight="4"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3"/>
  <sheetViews>
    <sheetView tabSelected="1" zoomScale="140" zoomScaleNormal="140" workbookViewId="0">
      <pane ySplit="4" topLeftCell="A10" activePane="bottomLeft" state="frozen"/>
      <selection activeCell="O47" sqref="O47"/>
      <selection pane="bottomLeft" activeCell="O47" sqref="O47"/>
    </sheetView>
  </sheetViews>
  <sheetFormatPr defaultColWidth="8.81640625" defaultRowHeight="14.5"/>
  <cols>
    <col min="2" max="2" width="96.08984375" customWidth="1"/>
    <col min="3" max="3" width="2.26953125" customWidth="1"/>
    <col min="4" max="4" width="13.1796875" customWidth="1"/>
  </cols>
  <sheetData>
    <row r="1" spans="1:4" ht="21">
      <c r="A1" s="221" t="s">
        <v>21</v>
      </c>
      <c r="B1" s="222"/>
      <c r="C1" s="222"/>
      <c r="D1" s="223"/>
    </row>
    <row r="2" spans="1:4" ht="21">
      <c r="A2" s="224" t="s">
        <v>387</v>
      </c>
      <c r="B2" s="225"/>
      <c r="C2" s="225"/>
      <c r="D2" s="226"/>
    </row>
    <row r="4" spans="1:4" ht="30" customHeight="1">
      <c r="A4" s="54" t="s">
        <v>36</v>
      </c>
      <c r="B4" s="51" t="s">
        <v>89</v>
      </c>
      <c r="C4" s="227" t="s">
        <v>90</v>
      </c>
      <c r="D4" s="228"/>
    </row>
    <row r="5" spans="1:4">
      <c r="A5" s="41">
        <v>1</v>
      </c>
      <c r="B5" s="52" t="s">
        <v>383</v>
      </c>
      <c r="C5" s="229"/>
      <c r="D5" s="45" t="s">
        <v>386</v>
      </c>
    </row>
    <row r="6" spans="1:4">
      <c r="A6" s="41">
        <v>2</v>
      </c>
      <c r="B6" s="52" t="s">
        <v>384</v>
      </c>
      <c r="C6" s="229"/>
      <c r="D6" s="45" t="s">
        <v>385</v>
      </c>
    </row>
    <row r="7" spans="1:4">
      <c r="A7" s="41">
        <v>3</v>
      </c>
      <c r="B7" s="52" t="s">
        <v>23</v>
      </c>
      <c r="C7" s="229"/>
      <c r="D7" s="46" t="s">
        <v>65</v>
      </c>
    </row>
    <row r="8" spans="1:4">
      <c r="A8" s="41">
        <v>4</v>
      </c>
      <c r="B8" s="52" t="s">
        <v>24</v>
      </c>
      <c r="C8" s="229"/>
      <c r="D8" s="46" t="s">
        <v>66</v>
      </c>
    </row>
    <row r="9" spans="1:4">
      <c r="A9" s="41">
        <v>5</v>
      </c>
      <c r="B9" s="52" t="s">
        <v>25</v>
      </c>
      <c r="C9" s="229"/>
      <c r="D9" s="46" t="s">
        <v>67</v>
      </c>
    </row>
    <row r="10" spans="1:4" ht="28.5">
      <c r="A10" s="41">
        <v>6</v>
      </c>
      <c r="B10" s="53" t="s">
        <v>26</v>
      </c>
      <c r="C10" s="229"/>
      <c r="D10" s="46" t="s">
        <v>68</v>
      </c>
    </row>
    <row r="11" spans="1:4">
      <c r="A11" s="41">
        <v>7</v>
      </c>
      <c r="B11" s="52" t="s">
        <v>27</v>
      </c>
      <c r="C11" s="229"/>
      <c r="D11" s="47" t="s">
        <v>69</v>
      </c>
    </row>
    <row r="12" spans="1:4">
      <c r="A12" s="41">
        <v>8</v>
      </c>
      <c r="B12" s="52" t="s">
        <v>28</v>
      </c>
      <c r="C12" s="229"/>
      <c r="D12" s="47" t="s">
        <v>75</v>
      </c>
    </row>
    <row r="13" spans="1:4">
      <c r="A13" s="41">
        <v>9</v>
      </c>
      <c r="B13" s="52" t="s">
        <v>29</v>
      </c>
      <c r="C13" s="229"/>
      <c r="D13" s="47" t="s">
        <v>76</v>
      </c>
    </row>
    <row r="14" spans="1:4" ht="28.5">
      <c r="A14" s="41">
        <v>10</v>
      </c>
      <c r="B14" s="53" t="s">
        <v>30</v>
      </c>
      <c r="C14" s="229"/>
      <c r="D14" s="49" t="s">
        <v>423</v>
      </c>
    </row>
    <row r="15" spans="1:4">
      <c r="A15" s="41">
        <v>11</v>
      </c>
      <c r="B15" s="52" t="s">
        <v>31</v>
      </c>
      <c r="C15" s="229"/>
      <c r="D15" s="46" t="s">
        <v>305</v>
      </c>
    </row>
    <row r="16" spans="1:4">
      <c r="A16" s="41">
        <v>12</v>
      </c>
      <c r="B16" s="52" t="s">
        <v>32</v>
      </c>
      <c r="C16" s="229"/>
      <c r="D16" s="46" t="s">
        <v>306</v>
      </c>
    </row>
    <row r="17" spans="1:4">
      <c r="A17" s="41">
        <v>13</v>
      </c>
      <c r="B17" s="52" t="s">
        <v>33</v>
      </c>
      <c r="C17" s="229"/>
      <c r="D17" s="46" t="s">
        <v>307</v>
      </c>
    </row>
    <row r="18" spans="1:4">
      <c r="A18" s="41">
        <v>14</v>
      </c>
      <c r="B18" s="52" t="s">
        <v>34</v>
      </c>
      <c r="C18" s="229"/>
      <c r="D18" s="46" t="s">
        <v>308</v>
      </c>
    </row>
    <row r="19" spans="1:4">
      <c r="A19" s="41">
        <v>15</v>
      </c>
      <c r="B19" s="52" t="s">
        <v>314</v>
      </c>
      <c r="C19" s="229"/>
      <c r="D19" s="46" t="s">
        <v>313</v>
      </c>
    </row>
    <row r="20" spans="1:4">
      <c r="A20" s="41">
        <v>16</v>
      </c>
      <c r="B20" s="52" t="s">
        <v>315</v>
      </c>
      <c r="C20" s="229"/>
      <c r="D20" s="46" t="s">
        <v>316</v>
      </c>
    </row>
    <row r="21" spans="1:4">
      <c r="A21" s="41">
        <v>17</v>
      </c>
      <c r="B21" s="52" t="s">
        <v>113</v>
      </c>
      <c r="C21" s="229"/>
      <c r="D21" s="47" t="s">
        <v>317</v>
      </c>
    </row>
    <row r="22" spans="1:4">
      <c r="A22" s="41">
        <v>18</v>
      </c>
      <c r="B22" s="52" t="s">
        <v>116</v>
      </c>
      <c r="C22" s="229"/>
      <c r="D22" s="46" t="s">
        <v>318</v>
      </c>
    </row>
    <row r="23" spans="1:4">
      <c r="A23" s="41">
        <v>19</v>
      </c>
      <c r="B23" s="52" t="s">
        <v>320</v>
      </c>
      <c r="C23" s="229"/>
      <c r="D23" s="46" t="s">
        <v>321</v>
      </c>
    </row>
    <row r="24" spans="1:4">
      <c r="A24" s="41">
        <v>20</v>
      </c>
      <c r="B24" s="52" t="s">
        <v>323</v>
      </c>
      <c r="C24" s="229"/>
      <c r="D24" s="46" t="s">
        <v>322</v>
      </c>
    </row>
    <row r="25" spans="1:4">
      <c r="A25" s="41">
        <v>21</v>
      </c>
      <c r="B25" s="52" t="s">
        <v>324</v>
      </c>
      <c r="C25" s="229"/>
      <c r="D25" s="46" t="s">
        <v>325</v>
      </c>
    </row>
    <row r="26" spans="1:4">
      <c r="A26" s="41">
        <v>22</v>
      </c>
      <c r="B26" s="52" t="s">
        <v>127</v>
      </c>
      <c r="C26" s="229"/>
      <c r="D26" s="46" t="s">
        <v>328</v>
      </c>
    </row>
    <row r="27" spans="1:4">
      <c r="A27" s="41">
        <v>23</v>
      </c>
      <c r="B27" s="52" t="s">
        <v>132</v>
      </c>
      <c r="C27" s="229"/>
      <c r="D27" s="46" t="s">
        <v>329</v>
      </c>
    </row>
    <row r="28" spans="1:4">
      <c r="A28" s="41">
        <v>24</v>
      </c>
      <c r="B28" s="52" t="s">
        <v>138</v>
      </c>
      <c r="C28" s="229"/>
      <c r="D28" s="46" t="s">
        <v>331</v>
      </c>
    </row>
    <row r="29" spans="1:4">
      <c r="A29" s="41">
        <v>25</v>
      </c>
      <c r="B29" s="52" t="s">
        <v>149</v>
      </c>
      <c r="C29" s="229"/>
      <c r="D29" s="46" t="s">
        <v>332</v>
      </c>
    </row>
    <row r="30" spans="1:4">
      <c r="A30" s="41">
        <v>26</v>
      </c>
      <c r="B30" s="52" t="s">
        <v>158</v>
      </c>
      <c r="C30" s="229"/>
      <c r="D30" s="46" t="s">
        <v>333</v>
      </c>
    </row>
    <row r="31" spans="1:4">
      <c r="A31" s="41">
        <v>27</v>
      </c>
      <c r="B31" s="52" t="s">
        <v>162</v>
      </c>
      <c r="C31" s="229"/>
      <c r="D31" s="46" t="s">
        <v>334</v>
      </c>
    </row>
    <row r="32" spans="1:4">
      <c r="A32" s="41">
        <v>28</v>
      </c>
      <c r="B32" s="52" t="s">
        <v>164</v>
      </c>
      <c r="C32" s="229"/>
      <c r="D32" s="46" t="s">
        <v>335</v>
      </c>
    </row>
    <row r="33" spans="1:4">
      <c r="A33" s="41">
        <v>29</v>
      </c>
      <c r="B33" s="52" t="s">
        <v>175</v>
      </c>
      <c r="C33" s="229"/>
      <c r="D33" s="46" t="s">
        <v>336</v>
      </c>
    </row>
    <row r="34" spans="1:4">
      <c r="A34" s="41">
        <v>30</v>
      </c>
      <c r="B34" s="52" t="s">
        <v>182</v>
      </c>
      <c r="C34" s="229"/>
      <c r="D34" s="46" t="s">
        <v>337</v>
      </c>
    </row>
    <row r="35" spans="1:4">
      <c r="A35" s="41">
        <v>31</v>
      </c>
      <c r="B35" s="52" t="s">
        <v>194</v>
      </c>
      <c r="C35" s="229"/>
      <c r="D35" s="46" t="s">
        <v>339</v>
      </c>
    </row>
    <row r="36" spans="1:4">
      <c r="A36" s="41">
        <v>32</v>
      </c>
      <c r="B36" s="52" t="s">
        <v>196</v>
      </c>
      <c r="C36" s="229"/>
      <c r="D36" s="46" t="s">
        <v>340</v>
      </c>
    </row>
    <row r="37" spans="1:4">
      <c r="A37" s="41">
        <v>33</v>
      </c>
      <c r="B37" s="53" t="s">
        <v>198</v>
      </c>
      <c r="C37" s="229"/>
      <c r="D37" s="46" t="s">
        <v>341</v>
      </c>
    </row>
    <row r="38" spans="1:4">
      <c r="A38" s="41">
        <v>34</v>
      </c>
      <c r="B38" s="53" t="s">
        <v>201</v>
      </c>
      <c r="C38" s="229"/>
      <c r="D38" s="46" t="s">
        <v>342</v>
      </c>
    </row>
    <row r="39" spans="1:4">
      <c r="A39" s="41">
        <v>35</v>
      </c>
      <c r="B39" s="52" t="s">
        <v>207</v>
      </c>
      <c r="C39" s="229"/>
      <c r="D39" s="46" t="s">
        <v>343</v>
      </c>
    </row>
    <row r="40" spans="1:4">
      <c r="A40" s="41">
        <v>36</v>
      </c>
      <c r="B40" s="52" t="s">
        <v>211</v>
      </c>
      <c r="C40" s="229"/>
      <c r="D40" s="46" t="s">
        <v>344</v>
      </c>
    </row>
    <row r="41" spans="1:4">
      <c r="A41" s="41">
        <v>37</v>
      </c>
      <c r="B41" s="52" t="s">
        <v>216</v>
      </c>
      <c r="C41" s="229"/>
      <c r="D41" s="46" t="s">
        <v>345</v>
      </c>
    </row>
    <row r="42" spans="1:4">
      <c r="A42" s="41">
        <v>38</v>
      </c>
      <c r="B42" s="52" t="s">
        <v>228</v>
      </c>
      <c r="C42" s="229"/>
      <c r="D42" s="46" t="s">
        <v>346</v>
      </c>
    </row>
    <row r="43" spans="1:4">
      <c r="A43" s="41">
        <v>39</v>
      </c>
      <c r="B43" s="52" t="s">
        <v>233</v>
      </c>
      <c r="C43" s="229"/>
      <c r="D43" s="46" t="s">
        <v>353</v>
      </c>
    </row>
    <row r="44" spans="1:4">
      <c r="A44" s="41">
        <v>40</v>
      </c>
      <c r="B44" s="52" t="s">
        <v>235</v>
      </c>
      <c r="C44" s="229"/>
      <c r="D44" s="46" t="s">
        <v>354</v>
      </c>
    </row>
    <row r="45" spans="1:4">
      <c r="A45" s="41">
        <v>41</v>
      </c>
      <c r="B45" s="52" t="s">
        <v>241</v>
      </c>
      <c r="C45" s="229"/>
      <c r="D45" s="46" t="s">
        <v>355</v>
      </c>
    </row>
    <row r="46" spans="1:4">
      <c r="A46" s="41">
        <v>42</v>
      </c>
      <c r="B46" s="52" t="s">
        <v>244</v>
      </c>
      <c r="C46" s="229"/>
      <c r="D46" s="46" t="s">
        <v>356</v>
      </c>
    </row>
    <row r="47" spans="1:4">
      <c r="A47" s="41">
        <v>43</v>
      </c>
      <c r="B47" s="52" t="s">
        <v>259</v>
      </c>
      <c r="C47" s="229"/>
      <c r="D47" s="46" t="s">
        <v>357</v>
      </c>
    </row>
    <row r="48" spans="1:4">
      <c r="A48" s="41">
        <v>44</v>
      </c>
      <c r="B48" s="52" t="s">
        <v>262</v>
      </c>
      <c r="C48" s="229"/>
      <c r="D48" s="46" t="s">
        <v>358</v>
      </c>
    </row>
    <row r="49" spans="1:4">
      <c r="A49" s="41">
        <v>45</v>
      </c>
      <c r="B49" s="52" t="s">
        <v>267</v>
      </c>
      <c r="C49" s="229"/>
      <c r="D49" s="46" t="s">
        <v>359</v>
      </c>
    </row>
    <row r="50" spans="1:4">
      <c r="A50" s="41">
        <v>46</v>
      </c>
      <c r="B50" s="52" t="s">
        <v>281</v>
      </c>
      <c r="C50" s="229"/>
      <c r="D50" s="46" t="s">
        <v>360</v>
      </c>
    </row>
    <row r="51" spans="1:4">
      <c r="A51" s="41">
        <v>47</v>
      </c>
      <c r="B51" s="52" t="s">
        <v>296</v>
      </c>
      <c r="C51" s="229"/>
      <c r="D51" s="46" t="s">
        <v>361</v>
      </c>
    </row>
    <row r="52" spans="1:4">
      <c r="A52" s="41">
        <v>48</v>
      </c>
      <c r="B52" s="52" t="s">
        <v>299</v>
      </c>
      <c r="C52" s="229"/>
      <c r="D52" s="46" t="s">
        <v>362</v>
      </c>
    </row>
    <row r="53" spans="1:4">
      <c r="A53" s="41">
        <v>49</v>
      </c>
      <c r="B53" s="52" t="s">
        <v>303</v>
      </c>
      <c r="C53" s="229"/>
      <c r="D53" s="48" t="s">
        <v>363</v>
      </c>
    </row>
  </sheetData>
  <mergeCells count="4">
    <mergeCell ref="A1:D1"/>
    <mergeCell ref="A2:D2"/>
    <mergeCell ref="C4:D4"/>
    <mergeCell ref="C5:C53"/>
  </mergeCells>
  <hyperlinks>
    <hyperlink ref="D7" location="'2.2.2-1'!A1" display="2.2.2-1"/>
    <hyperlink ref="D8" location="'2.2.2-2'!A1" display="2.2.2-2"/>
    <hyperlink ref="D9" location="'2.2.2-3'!A1" display="2.2.2-3"/>
    <hyperlink ref="D10" location="'2.2.2-4'!A1" display="2.2.2-4"/>
    <hyperlink ref="D11" location="'3.1.2.2'!A1" display="3.1.2.2"/>
    <hyperlink ref="D12" location="'3.1.2.3.1'!A1" display="3.1.2.3.1"/>
    <hyperlink ref="D13" location="'3.1.2.3.2'!A1" display="3.1.2.3.2"/>
    <hyperlink ref="D15" location="'4.1.2.2'!A1" display="4.1.2.2"/>
    <hyperlink ref="D16" location="'4.1.2.3'!A1" display="4.1.2.3"/>
    <hyperlink ref="D17" location="'4.1.2.4'!A1" display="4.1.2.4"/>
    <hyperlink ref="D18" location="'4.1.2.5'!A1" display="4.1.2.5"/>
    <hyperlink ref="D19" location="'4.1.2.6-1'!A1" display="4.1.2.6"/>
    <hyperlink ref="D20" location="'4.1.2.6-2'!A1" display="4.1.2.6-2"/>
    <hyperlink ref="D21" location="'4.1.2.7'!A1" display="4.1.2.7"/>
    <hyperlink ref="D22" location="'4.1.2.8'!A1" display="4.1.2.8"/>
    <hyperlink ref="D23" location="'4.1.2.9-1'!A1" display="4.1.2.9"/>
    <hyperlink ref="D24" location="'4.1.2.9-2'!A1" display="4.1.2.9-2"/>
    <hyperlink ref="D25" location="'4.1.2.9-3'!A1" display="4.1.2.9-3"/>
    <hyperlink ref="D26" location="'4.2.2.2'!A1" display="4.2.2.2"/>
    <hyperlink ref="D27" location="'4.2.2.3'!A1" display="4.2.2.3"/>
    <hyperlink ref="D28" location="'5.1.2.1'!A1" display="5.1.2.1"/>
    <hyperlink ref="D29" location="'5.1.2.2'!A1" display="5.1.2.2"/>
    <hyperlink ref="D30" location="'5.1.2.3'!A1" display="5.1.2.3"/>
    <hyperlink ref="D31" location="'5.1.2.4'!A1" display="5.1.2.4"/>
    <hyperlink ref="D32" location="'5.2.2.1'!A1" display="5.2.2.1"/>
    <hyperlink ref="D33" location="'5.2.2.2'!A1" display="5.2.2.2"/>
    <hyperlink ref="D34" location="'6.1.2.2'!A1" display="6.1.2.2"/>
    <hyperlink ref="D35" location="'6.2.2.2'!A1" display="6.2.2.2"/>
    <hyperlink ref="D36" location="'6.5.2.2'!A1" display="6.5.2.2"/>
    <hyperlink ref="D37" location="'6.5.2.4'!A1" display="6.5.2.4"/>
    <hyperlink ref="D38" location="'6.5.2.6'!A1" display="6.5.2.6"/>
    <hyperlink ref="D39" location="'6.6.2.1'!A1" display="6.6.2.1"/>
    <hyperlink ref="D40" location="'6.6.2.2'!A1" display="6.6.2.2"/>
    <hyperlink ref="D41" location="'6.7.2'!A1" display="6.7.2"/>
    <hyperlink ref="D42" location="'7.2.2'!A1" display="7.2.2"/>
    <hyperlink ref="D43" location="'8.2.2'!A1" display="8.2.2"/>
    <hyperlink ref="D44" location="'9.1.2.1'!A1" display="9.1.2.1"/>
    <hyperlink ref="D45" location="'9.1.2.2'!A1" display="9.1.2.2"/>
    <hyperlink ref="D46" location="'9.1.2.3'!A1" display="9.1.2.3"/>
    <hyperlink ref="D47" location="'9.1.2.4'!A1" display="9.1.2.4"/>
    <hyperlink ref="D48" location="'9.1.2.5'!A1" display="9.1.2.5"/>
    <hyperlink ref="D49" location="'9.1.2.6'!A1" display="9.1.2.6"/>
    <hyperlink ref="D50" location="'9.2.2.1'!A1" display="9.2.2.1"/>
    <hyperlink ref="D51" location="'9.2.2.2'!A1" display="9.2.2.2"/>
    <hyperlink ref="D52" location="'9.2.2.3'!A1" display="9.2.2.3"/>
    <hyperlink ref="D53" location="'9.2.2.4'!A1" display="9.2.2.4"/>
    <hyperlink ref="D5" location="'UPPS-1'!A1" display="UPPS-1"/>
    <hyperlink ref="D6" location="'UPPS-2'!A1" display="UPPS-2"/>
    <hyperlink ref="D14" location="'3.2.2'!A1" display="3.2.2"/>
  </hyperlinks>
  <pageMargins left="0.70866141732283472" right="0.70866141732283472" top="0.74803149606299213" bottom="0.74803149606299213" header="0.31496062992125984" footer="0.31496062992125984"/>
  <pageSetup fitToHeight="4"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L19"/>
  <sheetViews>
    <sheetView tabSelected="1" topLeftCell="F1" zoomScale="130" zoomScaleNormal="130" workbookViewId="0">
      <pane ySplit="15" topLeftCell="A16" activePane="bottomLeft" state="frozen"/>
      <selection activeCell="O47" sqref="O47"/>
      <selection pane="bottomLeft" activeCell="O47" sqref="O47"/>
    </sheetView>
  </sheetViews>
  <sheetFormatPr defaultColWidth="8.81640625" defaultRowHeight="14.5"/>
  <cols>
    <col min="2" max="2" width="13.453125" bestFit="1" customWidth="1"/>
    <col min="3" max="3" width="19.26953125" bestFit="1" customWidth="1"/>
    <col min="4" max="8" width="16.7265625" customWidth="1"/>
    <col min="9" max="9" width="12.81640625" customWidth="1"/>
    <col min="10" max="10" width="12.453125" customWidth="1"/>
    <col min="11" max="11" width="15.81640625" bestFit="1" customWidth="1"/>
    <col min="12" max="12" width="16.81640625" bestFit="1" customWidth="1"/>
  </cols>
  <sheetData>
    <row r="1" spans="1:12">
      <c r="A1" s="2" t="s">
        <v>383</v>
      </c>
      <c r="L1" s="42" t="s">
        <v>388</v>
      </c>
    </row>
    <row r="4" spans="1:12" hidden="1">
      <c r="B4" t="s">
        <v>376</v>
      </c>
    </row>
    <row r="5" spans="1:12" hidden="1">
      <c r="B5" t="s">
        <v>380</v>
      </c>
      <c r="D5" t="s">
        <v>409</v>
      </c>
    </row>
    <row r="6" spans="1:12" hidden="1">
      <c r="B6" t="s">
        <v>375</v>
      </c>
      <c r="D6" t="s">
        <v>410</v>
      </c>
    </row>
    <row r="7" spans="1:12" hidden="1">
      <c r="B7" t="s">
        <v>381</v>
      </c>
      <c r="D7" t="s">
        <v>411</v>
      </c>
    </row>
    <row r="8" spans="1:12" hidden="1">
      <c r="B8" t="s">
        <v>180</v>
      </c>
    </row>
    <row r="9" spans="1:12" hidden="1">
      <c r="B9" t="s">
        <v>382</v>
      </c>
    </row>
    <row r="10" spans="1:12">
      <c r="L10" s="176"/>
    </row>
    <row r="11" spans="1:12">
      <c r="A11" t="s">
        <v>379</v>
      </c>
      <c r="D11" s="7" t="s">
        <v>180</v>
      </c>
    </row>
    <row r="13" spans="1:12">
      <c r="A13" s="230" t="s">
        <v>36</v>
      </c>
      <c r="B13" s="230" t="s">
        <v>367</v>
      </c>
      <c r="C13" s="230" t="s">
        <v>0</v>
      </c>
      <c r="D13" s="233" t="s">
        <v>368</v>
      </c>
      <c r="E13" s="233"/>
      <c r="F13" s="233"/>
      <c r="G13" s="233"/>
      <c r="H13" s="234" t="s">
        <v>373</v>
      </c>
      <c r="I13" s="234" t="s">
        <v>374</v>
      </c>
      <c r="J13" s="232" t="s">
        <v>377</v>
      </c>
      <c r="K13" s="232" t="s">
        <v>378</v>
      </c>
    </row>
    <row r="14" spans="1:12" ht="30" customHeight="1">
      <c r="A14" s="231"/>
      <c r="B14" s="231"/>
      <c r="C14" s="231"/>
      <c r="D14" s="20" t="s">
        <v>369</v>
      </c>
      <c r="E14" s="20" t="s">
        <v>370</v>
      </c>
      <c r="F14" s="20" t="s">
        <v>371</v>
      </c>
      <c r="G14" s="20" t="s">
        <v>372</v>
      </c>
      <c r="H14" s="235"/>
      <c r="I14" s="235"/>
      <c r="J14" s="232"/>
      <c r="K14" s="232"/>
    </row>
    <row r="15" spans="1:12">
      <c r="A15" s="25">
        <v>1</v>
      </c>
      <c r="B15" s="25">
        <v>2</v>
      </c>
      <c r="C15" s="25">
        <v>3</v>
      </c>
      <c r="D15" s="25">
        <v>4</v>
      </c>
      <c r="E15" s="25">
        <v>5</v>
      </c>
      <c r="F15" s="25">
        <v>6</v>
      </c>
      <c r="G15" s="25">
        <v>7</v>
      </c>
      <c r="H15" s="25">
        <v>8</v>
      </c>
      <c r="I15" s="25">
        <v>9</v>
      </c>
      <c r="J15" s="19">
        <v>10</v>
      </c>
      <c r="K15" s="19">
        <v>11</v>
      </c>
    </row>
    <row r="16" spans="1:12" ht="29">
      <c r="A16" s="6">
        <v>1</v>
      </c>
      <c r="B16" s="55" t="s">
        <v>409</v>
      </c>
      <c r="C16" s="56" t="s">
        <v>444</v>
      </c>
      <c r="D16" s="8" t="s">
        <v>180</v>
      </c>
      <c r="E16" s="94" t="s">
        <v>449</v>
      </c>
      <c r="F16" s="8" t="s">
        <v>452</v>
      </c>
      <c r="G16" s="8" t="s">
        <v>448</v>
      </c>
      <c r="H16" s="81">
        <v>566</v>
      </c>
      <c r="I16" s="8">
        <v>17</v>
      </c>
      <c r="J16" s="8">
        <v>3.61</v>
      </c>
      <c r="K16" s="57">
        <v>3.9</v>
      </c>
    </row>
    <row r="17" spans="1:11" ht="43.5">
      <c r="A17" s="6">
        <v>2</v>
      </c>
      <c r="B17" s="55" t="s">
        <v>409</v>
      </c>
      <c r="C17" s="56" t="s">
        <v>453</v>
      </c>
      <c r="D17" s="8" t="s">
        <v>180</v>
      </c>
      <c r="E17" s="145" t="s">
        <v>1515</v>
      </c>
      <c r="F17" s="8" t="s">
        <v>1805</v>
      </c>
      <c r="G17" s="144" t="s">
        <v>1516</v>
      </c>
      <c r="H17" s="67">
        <v>213</v>
      </c>
      <c r="I17" s="8">
        <v>7</v>
      </c>
      <c r="J17" s="8">
        <v>3.71</v>
      </c>
      <c r="K17" s="57">
        <v>3.9</v>
      </c>
    </row>
    <row r="18" spans="1:11" ht="43.5">
      <c r="A18" s="6">
        <v>3</v>
      </c>
      <c r="B18" s="55" t="s">
        <v>409</v>
      </c>
      <c r="C18" s="56" t="s">
        <v>454</v>
      </c>
      <c r="D18" s="8" t="s">
        <v>180</v>
      </c>
      <c r="E18" s="94" t="s">
        <v>455</v>
      </c>
      <c r="F18" s="8" t="s">
        <v>456</v>
      </c>
      <c r="G18" s="57" t="s">
        <v>457</v>
      </c>
      <c r="H18" s="67">
        <v>212</v>
      </c>
      <c r="I18" s="8">
        <v>7</v>
      </c>
      <c r="J18" s="8">
        <v>3.61</v>
      </c>
      <c r="K18" s="57">
        <v>3.9</v>
      </c>
    </row>
    <row r="19" spans="1:11" ht="43.5">
      <c r="A19" s="101">
        <v>4</v>
      </c>
      <c r="B19" s="55" t="s">
        <v>409</v>
      </c>
      <c r="C19" s="122" t="s">
        <v>763</v>
      </c>
      <c r="D19" s="8" t="s">
        <v>180</v>
      </c>
      <c r="E19" s="94" t="s">
        <v>1183</v>
      </c>
      <c r="F19" s="58" t="s">
        <v>1621</v>
      </c>
      <c r="G19" s="83" t="s">
        <v>1620</v>
      </c>
      <c r="H19" s="8">
        <v>242</v>
      </c>
      <c r="I19" s="8">
        <v>7</v>
      </c>
      <c r="J19" s="8">
        <v>3.62</v>
      </c>
      <c r="K19" s="8">
        <v>3.9</v>
      </c>
    </row>
  </sheetData>
  <mergeCells count="8">
    <mergeCell ref="A13:A14"/>
    <mergeCell ref="J13:J14"/>
    <mergeCell ref="K13:K14"/>
    <mergeCell ref="D13:G13"/>
    <mergeCell ref="H13:H14"/>
    <mergeCell ref="I13:I14"/>
    <mergeCell ref="C13:C14"/>
    <mergeCell ref="B13:B14"/>
  </mergeCells>
  <dataValidations count="2">
    <dataValidation type="list" allowBlank="1" showInputMessage="1" showErrorMessage="1" sqref="D11 D16:D19">
      <formula1>$B$3:$B$9</formula1>
    </dataValidation>
    <dataValidation type="list" allowBlank="1" showInputMessage="1" showErrorMessage="1" sqref="B16:B18">
      <formula1>$D$4:$D$7</formula1>
    </dataValidation>
  </dataValidations>
  <hyperlinks>
    <hyperlink ref="L1" location="'Daftar Tabel'!A1" display="&lt;&lt;&lt; Daftar Tabel"/>
    <hyperlink ref="E18" r:id="rId1"/>
    <hyperlink ref="E16" r:id="rId2"/>
    <hyperlink ref="E19" r:id="rId3"/>
    <hyperlink ref="E17" r:id="rId4" display="https://www.banpt.or.id/direktori/prodi/pencarian_prodi.php"/>
  </hyperlinks>
  <pageMargins left="0.70866141732283472" right="0.70866141732283472" top="0.74803149606299213" bottom="0.74803149606299213" header="0.31496062992125984" footer="0.31496062992125984"/>
  <pageSetup scale="67" fitToHeight="4" orientation="landscape" r:id="rId5"/>
  <legacyDrawing r:id="rId6"/>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17"/>
  <sheetViews>
    <sheetView tabSelected="1" zoomScaleNormal="100" workbookViewId="0">
      <selection activeCell="O47" sqref="O47"/>
    </sheetView>
  </sheetViews>
  <sheetFormatPr defaultColWidth="8.81640625" defaultRowHeight="14.5"/>
  <cols>
    <col min="1" max="1" width="18.1796875" customWidth="1"/>
    <col min="2" max="2" width="34" customWidth="1"/>
    <col min="3" max="6" width="22.7265625" customWidth="1"/>
    <col min="7" max="7" width="16.81640625" bestFit="1" customWidth="1"/>
  </cols>
  <sheetData>
    <row r="1" spans="1:7">
      <c r="A1" s="2" t="s">
        <v>394</v>
      </c>
      <c r="G1" s="42" t="s">
        <v>388</v>
      </c>
    </row>
    <row r="4" spans="1:7">
      <c r="A4" s="232" t="s">
        <v>53</v>
      </c>
      <c r="B4" s="236" t="s">
        <v>140</v>
      </c>
      <c r="C4" s="237"/>
      <c r="D4" s="237"/>
      <c r="E4" s="237"/>
      <c r="F4" s="238"/>
    </row>
    <row r="5" spans="1:7">
      <c r="A5" s="232"/>
      <c r="B5" s="23" t="s">
        <v>389</v>
      </c>
      <c r="C5" s="23" t="s">
        <v>390</v>
      </c>
      <c r="D5" s="23" t="s">
        <v>391</v>
      </c>
      <c r="E5" s="23" t="s">
        <v>392</v>
      </c>
      <c r="F5" s="23" t="s">
        <v>393</v>
      </c>
    </row>
    <row r="6" spans="1:7">
      <c r="A6" s="19">
        <v>1</v>
      </c>
      <c r="B6" s="19">
        <v>2</v>
      </c>
      <c r="C6" s="19">
        <v>3</v>
      </c>
      <c r="D6" s="19">
        <v>4</v>
      </c>
      <c r="E6" s="19">
        <v>5</v>
      </c>
      <c r="F6" s="19">
        <v>6</v>
      </c>
    </row>
    <row r="7" spans="1:7">
      <c r="A7" s="3" t="s">
        <v>61</v>
      </c>
      <c r="B7" s="146">
        <v>18187279</v>
      </c>
      <c r="C7" s="59">
        <v>10000000</v>
      </c>
      <c r="D7" s="59">
        <v>5000000</v>
      </c>
      <c r="E7" s="59">
        <v>3000000</v>
      </c>
      <c r="F7" s="59">
        <v>2064000000</v>
      </c>
    </row>
    <row r="8" spans="1:7">
      <c r="A8" s="3" t="s">
        <v>62</v>
      </c>
      <c r="B8" s="146">
        <v>18667756</v>
      </c>
      <c r="C8" s="59">
        <v>10800000</v>
      </c>
      <c r="D8" s="59">
        <v>5500000</v>
      </c>
      <c r="E8" s="59">
        <v>3000000</v>
      </c>
      <c r="F8" s="59">
        <v>2097000000</v>
      </c>
    </row>
    <row r="9" spans="1:7">
      <c r="A9" s="3" t="s">
        <v>14</v>
      </c>
      <c r="B9" s="146">
        <v>18938163</v>
      </c>
      <c r="C9" s="59">
        <v>11000000</v>
      </c>
      <c r="D9" s="59">
        <v>6000000</v>
      </c>
      <c r="E9" s="59">
        <v>3000000</v>
      </c>
      <c r="F9" s="59">
        <v>2076000000</v>
      </c>
    </row>
    <row r="12" spans="1:7">
      <c r="B12" s="183"/>
    </row>
    <row r="15" spans="1:7">
      <c r="C15" s="176"/>
    </row>
    <row r="17" spans="2:2">
      <c r="B17" s="176"/>
    </row>
  </sheetData>
  <mergeCells count="2">
    <mergeCell ref="B4:F4"/>
    <mergeCell ref="A4:A5"/>
  </mergeCells>
  <hyperlinks>
    <hyperlink ref="G1" location="'Daftar Tabel'!A1" display="&lt;&lt;&lt; Daftar Tabel"/>
  </hyperlinks>
  <pageMargins left="0.70866141732283472" right="0.70866141732283472" top="0.74803149606299213" bottom="0.74803149606299213" header="0.31496062992125984" footer="0.31496062992125984"/>
  <pageSetup scale="76" fitToHeight="4"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9"/>
  <sheetViews>
    <sheetView tabSelected="1" zoomScaleNormal="100" workbookViewId="0">
      <pane ySplit="9" topLeftCell="A26" activePane="bottomLeft" state="frozen"/>
      <selection activeCell="O47" sqref="O47"/>
      <selection pane="bottomLeft" activeCell="O47" sqref="O47"/>
    </sheetView>
  </sheetViews>
  <sheetFormatPr defaultColWidth="8.81640625" defaultRowHeight="14.5"/>
  <cols>
    <col min="1" max="1" width="5.7265625" customWidth="1"/>
    <col min="2" max="2" width="43.7265625" customWidth="1"/>
    <col min="3" max="3" width="12.453125" customWidth="1"/>
    <col min="4" max="4" width="12.26953125" customWidth="1"/>
    <col min="5" max="5" width="13.453125" customWidth="1"/>
    <col min="6" max="6" width="41.7265625" customWidth="1"/>
    <col min="7" max="7" width="22.453125" customWidth="1"/>
    <col min="8" max="8" width="11.453125" customWidth="1"/>
    <col min="9" max="9" width="20.81640625" customWidth="1"/>
    <col min="10" max="10" width="16.81640625" bestFit="1" customWidth="1"/>
  </cols>
  <sheetData>
    <row r="1" spans="1:10">
      <c r="A1" s="2" t="s">
        <v>22</v>
      </c>
      <c r="J1" s="42" t="s">
        <v>388</v>
      </c>
    </row>
    <row r="2" spans="1:10">
      <c r="A2" s="2"/>
    </row>
    <row r="3" spans="1:10" hidden="1">
      <c r="A3" s="2"/>
      <c r="B3" t="s">
        <v>49</v>
      </c>
    </row>
    <row r="4" spans="1:10" hidden="1">
      <c r="A4" s="2"/>
    </row>
    <row r="5" spans="1:10" hidden="1">
      <c r="A5" s="2"/>
      <c r="B5" t="s">
        <v>48</v>
      </c>
    </row>
    <row r="7" spans="1:10">
      <c r="A7" s="9" t="s">
        <v>47</v>
      </c>
    </row>
    <row r="8" spans="1:10">
      <c r="A8" s="233" t="s">
        <v>36</v>
      </c>
      <c r="B8" s="233" t="s">
        <v>37</v>
      </c>
      <c r="C8" s="233" t="s">
        <v>38</v>
      </c>
      <c r="D8" s="233"/>
      <c r="E8" s="233"/>
      <c r="F8" s="233" t="s">
        <v>39</v>
      </c>
      <c r="G8" s="233" t="s">
        <v>40</v>
      </c>
      <c r="H8" s="233" t="s">
        <v>41</v>
      </c>
      <c r="I8" s="233" t="s">
        <v>42</v>
      </c>
    </row>
    <row r="9" spans="1:10">
      <c r="A9" s="233"/>
      <c r="B9" s="233"/>
      <c r="C9" s="20" t="s">
        <v>43</v>
      </c>
      <c r="D9" s="20" t="s">
        <v>44</v>
      </c>
      <c r="E9" s="20" t="s">
        <v>45</v>
      </c>
      <c r="F9" s="233"/>
      <c r="G9" s="233"/>
      <c r="H9" s="233"/>
      <c r="I9" s="233"/>
    </row>
    <row r="10" spans="1:10">
      <c r="A10" s="25">
        <v>1</v>
      </c>
      <c r="B10" s="25">
        <v>2</v>
      </c>
      <c r="C10" s="25">
        <v>3</v>
      </c>
      <c r="D10" s="25">
        <v>4</v>
      </c>
      <c r="E10" s="25">
        <v>5</v>
      </c>
      <c r="F10" s="25">
        <v>6</v>
      </c>
      <c r="G10" s="25">
        <v>7</v>
      </c>
      <c r="H10" s="25">
        <v>8</v>
      </c>
      <c r="I10" s="25">
        <v>9</v>
      </c>
    </row>
    <row r="11" spans="1:10" ht="58">
      <c r="A11" s="6">
        <v>1</v>
      </c>
      <c r="B11" s="62" t="s">
        <v>545</v>
      </c>
      <c r="C11" s="8"/>
      <c r="D11" s="8" t="s">
        <v>48</v>
      </c>
      <c r="E11" s="8"/>
      <c r="F11" s="62" t="s">
        <v>546</v>
      </c>
      <c r="G11" s="60" t="s">
        <v>775</v>
      </c>
      <c r="H11" s="57" t="s">
        <v>768</v>
      </c>
      <c r="I11" s="93" t="s">
        <v>874</v>
      </c>
    </row>
    <row r="12" spans="1:10" ht="43.5">
      <c r="A12" s="6">
        <v>2</v>
      </c>
      <c r="B12" s="62" t="s">
        <v>549</v>
      </c>
      <c r="C12" s="8"/>
      <c r="D12" s="8" t="s">
        <v>48</v>
      </c>
      <c r="E12" s="8"/>
      <c r="F12" s="62" t="s">
        <v>769</v>
      </c>
      <c r="G12" s="60" t="s">
        <v>771</v>
      </c>
      <c r="H12" s="57" t="s">
        <v>770</v>
      </c>
      <c r="I12" s="93" t="s">
        <v>876</v>
      </c>
    </row>
    <row r="13" spans="1:10" ht="174">
      <c r="A13" s="6">
        <v>3</v>
      </c>
      <c r="B13" s="60" t="s">
        <v>862</v>
      </c>
      <c r="C13" s="65"/>
      <c r="D13" s="65" t="s">
        <v>48</v>
      </c>
      <c r="E13" s="65"/>
      <c r="F13" s="62" t="s">
        <v>867</v>
      </c>
      <c r="G13" s="60" t="s">
        <v>987</v>
      </c>
      <c r="H13" s="57" t="s">
        <v>773</v>
      </c>
      <c r="I13" s="93" t="s">
        <v>875</v>
      </c>
      <c r="J13" t="s">
        <v>195</v>
      </c>
    </row>
    <row r="14" spans="1:10" ht="43.5">
      <c r="A14" s="6">
        <v>4</v>
      </c>
      <c r="B14" s="62" t="s">
        <v>999</v>
      </c>
      <c r="C14" s="8" t="s">
        <v>48</v>
      </c>
      <c r="D14" s="8"/>
      <c r="E14" s="8"/>
      <c r="F14" s="62" t="s">
        <v>867</v>
      </c>
      <c r="G14" s="60" t="s">
        <v>772</v>
      </c>
      <c r="H14" s="57" t="s">
        <v>868</v>
      </c>
      <c r="I14" s="90" t="s">
        <v>860</v>
      </c>
    </row>
    <row r="15" spans="1:10" ht="145">
      <c r="A15" s="6">
        <v>5</v>
      </c>
      <c r="B15" s="60" t="s">
        <v>871</v>
      </c>
      <c r="C15" s="8" t="s">
        <v>48</v>
      </c>
      <c r="D15" s="65"/>
      <c r="E15" s="65"/>
      <c r="F15" s="62" t="s">
        <v>872</v>
      </c>
      <c r="G15" s="60" t="s">
        <v>873</v>
      </c>
      <c r="H15" s="57" t="s">
        <v>774</v>
      </c>
      <c r="I15" s="90" t="s">
        <v>858</v>
      </c>
    </row>
    <row r="16" spans="1:10" ht="72.5">
      <c r="A16" s="6">
        <v>6</v>
      </c>
      <c r="B16" s="62" t="s">
        <v>823</v>
      </c>
      <c r="C16" s="8"/>
      <c r="D16" s="8" t="s">
        <v>48</v>
      </c>
      <c r="E16" s="8"/>
      <c r="F16" s="62" t="s">
        <v>824</v>
      </c>
      <c r="G16" s="60" t="s">
        <v>825</v>
      </c>
      <c r="H16" s="57" t="s">
        <v>774</v>
      </c>
      <c r="I16" s="93" t="s">
        <v>859</v>
      </c>
    </row>
    <row r="17" spans="1:9" ht="130.5">
      <c r="A17" s="6">
        <v>7</v>
      </c>
      <c r="B17" s="60" t="s">
        <v>719</v>
      </c>
      <c r="C17" s="65"/>
      <c r="D17" s="65"/>
      <c r="E17" s="65" t="s">
        <v>48</v>
      </c>
      <c r="F17" s="60" t="s">
        <v>1001</v>
      </c>
      <c r="G17" s="60" t="s">
        <v>869</v>
      </c>
      <c r="H17" s="57" t="s">
        <v>1135</v>
      </c>
      <c r="I17" s="90" t="s">
        <v>1003</v>
      </c>
    </row>
    <row r="18" spans="1:9" ht="58">
      <c r="A18" s="6">
        <v>8</v>
      </c>
      <c r="B18" s="60" t="s">
        <v>547</v>
      </c>
      <c r="C18" s="65"/>
      <c r="D18" s="65"/>
      <c r="E18" s="65" t="s">
        <v>48</v>
      </c>
      <c r="F18" s="60" t="s">
        <v>776</v>
      </c>
      <c r="G18" s="60" t="s">
        <v>777</v>
      </c>
      <c r="H18" s="57">
        <v>5</v>
      </c>
      <c r="I18" s="90" t="s">
        <v>1002</v>
      </c>
    </row>
    <row r="19" spans="1:9" ht="43.5">
      <c r="A19" s="6">
        <v>9</v>
      </c>
      <c r="B19" s="60" t="s">
        <v>606</v>
      </c>
      <c r="C19" s="65"/>
      <c r="D19" s="65"/>
      <c r="E19" s="65" t="s">
        <v>48</v>
      </c>
      <c r="F19" s="60" t="s">
        <v>769</v>
      </c>
      <c r="G19" s="60" t="s">
        <v>880</v>
      </c>
      <c r="H19" s="57" t="s">
        <v>774</v>
      </c>
      <c r="I19" s="90" t="s">
        <v>876</v>
      </c>
    </row>
    <row r="20" spans="1:9" ht="101.5">
      <c r="A20" s="6">
        <v>10</v>
      </c>
      <c r="B20" s="60" t="s">
        <v>548</v>
      </c>
      <c r="C20" s="65"/>
      <c r="D20" s="65"/>
      <c r="E20" s="65" t="s">
        <v>48</v>
      </c>
      <c r="F20" s="60" t="s">
        <v>1023</v>
      </c>
      <c r="G20" s="60" t="s">
        <v>720</v>
      </c>
      <c r="H20" s="57">
        <v>5</v>
      </c>
      <c r="I20" s="90" t="s">
        <v>858</v>
      </c>
    </row>
    <row r="21" spans="1:9" ht="101.5">
      <c r="A21" s="6">
        <v>11</v>
      </c>
      <c r="B21" s="55" t="s">
        <v>879</v>
      </c>
      <c r="C21" s="7"/>
      <c r="D21" s="7"/>
      <c r="E21" s="65" t="s">
        <v>48</v>
      </c>
      <c r="F21" s="60" t="s">
        <v>867</v>
      </c>
      <c r="G21" s="60" t="s">
        <v>1024</v>
      </c>
      <c r="H21" s="57">
        <v>5</v>
      </c>
      <c r="I21" s="93" t="s">
        <v>858</v>
      </c>
    </row>
    <row r="22" spans="1:9" ht="174">
      <c r="A22" s="6">
        <v>12</v>
      </c>
      <c r="B22" s="55" t="s">
        <v>723</v>
      </c>
      <c r="C22" s="7"/>
      <c r="D22" s="65" t="s">
        <v>48</v>
      </c>
      <c r="E22" s="7"/>
      <c r="F22" s="62" t="s">
        <v>870</v>
      </c>
      <c r="G22" s="63" t="s">
        <v>964</v>
      </c>
      <c r="H22" s="57" t="s">
        <v>868</v>
      </c>
      <c r="I22" s="93" t="s">
        <v>858</v>
      </c>
    </row>
    <row r="23" spans="1:9" ht="188.5">
      <c r="A23" s="6">
        <v>13</v>
      </c>
      <c r="B23" s="55" t="s">
        <v>984</v>
      </c>
      <c r="C23" s="65" t="s">
        <v>48</v>
      </c>
      <c r="D23" s="7"/>
      <c r="E23" s="7"/>
      <c r="F23" s="60" t="s">
        <v>1025</v>
      </c>
      <c r="G23" s="63" t="s">
        <v>985</v>
      </c>
      <c r="H23" s="60" t="s">
        <v>986</v>
      </c>
      <c r="I23" s="93" t="s">
        <v>858</v>
      </c>
    </row>
    <row r="24" spans="1:9" ht="188.5">
      <c r="A24" s="6">
        <v>14</v>
      </c>
      <c r="B24" s="55" t="s">
        <v>1064</v>
      </c>
      <c r="C24" s="7"/>
      <c r="D24" s="65" t="s">
        <v>48</v>
      </c>
      <c r="E24" s="7"/>
      <c r="F24" s="60" t="s">
        <v>1208</v>
      </c>
      <c r="G24" s="63" t="s">
        <v>1130</v>
      </c>
      <c r="H24" s="60" t="s">
        <v>1131</v>
      </c>
      <c r="I24" s="93" t="s">
        <v>860</v>
      </c>
    </row>
    <row r="25" spans="1:9" ht="188.5">
      <c r="A25" s="6">
        <v>15</v>
      </c>
      <c r="B25" s="55" t="s">
        <v>1132</v>
      </c>
      <c r="C25" s="65" t="s">
        <v>48</v>
      </c>
      <c r="D25" s="7"/>
      <c r="E25" s="7"/>
      <c r="F25" s="60" t="s">
        <v>1133</v>
      </c>
      <c r="G25" s="63" t="s">
        <v>1134</v>
      </c>
      <c r="H25" s="8">
        <v>2020</v>
      </c>
      <c r="I25" s="90" t="s">
        <v>858</v>
      </c>
    </row>
    <row r="26" spans="1:9" ht="101.5">
      <c r="A26" s="6">
        <v>16</v>
      </c>
      <c r="B26" s="55" t="s">
        <v>1200</v>
      </c>
      <c r="C26" s="7"/>
      <c r="D26" s="7"/>
      <c r="E26" s="65" t="s">
        <v>48</v>
      </c>
      <c r="F26" s="60" t="s">
        <v>1199</v>
      </c>
      <c r="G26" s="63" t="s">
        <v>1198</v>
      </c>
      <c r="H26" s="8">
        <v>2020</v>
      </c>
      <c r="I26" s="93" t="s">
        <v>860</v>
      </c>
    </row>
    <row r="27" spans="1:9" ht="188.5">
      <c r="A27" s="6">
        <v>17</v>
      </c>
      <c r="B27" s="55" t="s">
        <v>1205</v>
      </c>
      <c r="C27" s="65" t="s">
        <v>48</v>
      </c>
      <c r="D27" s="65"/>
      <c r="E27" s="65"/>
      <c r="F27" s="55" t="s">
        <v>1206</v>
      </c>
      <c r="G27" s="63" t="s">
        <v>985</v>
      </c>
      <c r="H27" s="60" t="s">
        <v>1207</v>
      </c>
      <c r="I27" s="93" t="s">
        <v>860</v>
      </c>
    </row>
    <row r="28" spans="1:9">
      <c r="C28" s="153"/>
      <c r="D28" s="153"/>
      <c r="E28" s="153"/>
    </row>
    <row r="29" spans="1:9">
      <c r="F29" t="s">
        <v>195</v>
      </c>
    </row>
  </sheetData>
  <dataConsolidate/>
  <mergeCells count="7">
    <mergeCell ref="I8:I9"/>
    <mergeCell ref="A8:A9"/>
    <mergeCell ref="B8:B9"/>
    <mergeCell ref="C8:E8"/>
    <mergeCell ref="F8:F9"/>
    <mergeCell ref="G8:G9"/>
    <mergeCell ref="H8:H9"/>
  </mergeCells>
  <conditionalFormatting sqref="C23">
    <cfRule type="duplicateValues" dxfId="34" priority="7"/>
  </conditionalFormatting>
  <conditionalFormatting sqref="C25">
    <cfRule type="duplicateValues" dxfId="33" priority="5"/>
  </conditionalFormatting>
  <conditionalFormatting sqref="C27">
    <cfRule type="duplicateValues" dxfId="32" priority="3"/>
  </conditionalFormatting>
  <conditionalFormatting sqref="C13:E13 D15:E15">
    <cfRule type="duplicateValues" dxfId="31" priority="19"/>
  </conditionalFormatting>
  <conditionalFormatting sqref="C17:E17">
    <cfRule type="duplicateValues" dxfId="30" priority="14"/>
  </conditionalFormatting>
  <conditionalFormatting sqref="C18:E18">
    <cfRule type="duplicateValues" dxfId="29" priority="13"/>
  </conditionalFormatting>
  <conditionalFormatting sqref="C19:E19">
    <cfRule type="duplicateValues" dxfId="28" priority="12"/>
  </conditionalFormatting>
  <conditionalFormatting sqref="C20:E20">
    <cfRule type="duplicateValues" dxfId="27" priority="11"/>
  </conditionalFormatting>
  <conditionalFormatting sqref="D22">
    <cfRule type="duplicateValues" dxfId="26" priority="9"/>
  </conditionalFormatting>
  <conditionalFormatting sqref="D24">
    <cfRule type="duplicateValues" dxfId="25" priority="6"/>
  </conditionalFormatting>
  <conditionalFormatting sqref="D27">
    <cfRule type="duplicateValues" dxfId="24" priority="2"/>
  </conditionalFormatting>
  <conditionalFormatting sqref="E21">
    <cfRule type="duplicateValues" dxfId="23" priority="10"/>
  </conditionalFormatting>
  <conditionalFormatting sqref="E26">
    <cfRule type="duplicateValues" dxfId="22" priority="4"/>
  </conditionalFormatting>
  <conditionalFormatting sqref="E27">
    <cfRule type="duplicateValues" dxfId="21" priority="1"/>
  </conditionalFormatting>
  <dataValidations count="2">
    <dataValidation type="list" allowBlank="1" showInputMessage="1" showErrorMessage="1" sqref="E21 D22 C17:E20 C13:E13 D15:E15 C23 D24 C25 E26:E27 C27:D27">
      <formula1>$B$6:$B$7</formula1>
    </dataValidation>
    <dataValidation type="list" allowBlank="1" showInputMessage="1" showErrorMessage="1" sqref="C11:E16">
      <formula1>$B$4:$B$5</formula1>
    </dataValidation>
  </dataValidations>
  <hyperlinks>
    <hyperlink ref="J1" location="'Daftar Tabel'!A1" display="&lt;&lt;&lt; Daftar Tabel"/>
    <hyperlink ref="I16" r:id="rId1" display="https://drive.google.com/drive/folders/1uolfXB7EKgW14DMV-Z30hZMh7OL39q8n"/>
    <hyperlink ref="I15" r:id="rId2" display="https://drive.google.com/drive/folders/1IDZ-dZncQIyZn5X_i_hX351NGXXxCdhY"/>
    <hyperlink ref="I14" r:id="rId3" display="https://drive.google.com/drive/folders/1vu5vPN8n3SKzSgEFuDvAomeaARukFPyU"/>
    <hyperlink ref="I11" r:id="rId4" display="https://drive.google.com/drive/folders/1wSFxS8Gqn-OK_99iboscjEcvPxtexGf4"/>
    <hyperlink ref="I13" r:id="rId5" display="https://drive.google.com/drive/folders/1h5dXHIuAcq8s9uDjmtygEspR9flJmSkA"/>
    <hyperlink ref="I20" r:id="rId6" display="https://drive.google.com/drive/folders/1yZbDf_WR4vyZGsH6lkLgDQnvHGKOZ7qS"/>
    <hyperlink ref="I12" r:id="rId7" display="https://drive.google.com/drive/folders/1hOyqOsf8esEKXvHSpDDkLlW3ayUKCR7J"/>
    <hyperlink ref="I19" r:id="rId8" display="https://drive.google.com/drive/folders/1O936f6QU5OhDpyEWa2W7RPAnElha4aUa"/>
    <hyperlink ref="I18" r:id="rId9" display="https://drive.google.com/drive/folders/1rdM6C4YvT5MlMGOVOCjODhc9iGW0Z0KG"/>
    <hyperlink ref="I23" r:id="rId10" display="https://drive.google.com/drive/folders/1-xTD2zPYQhf62qhv4xTeW2qsRpg8zz_Q"/>
    <hyperlink ref="I21" r:id="rId11" display="https://drive.google.com/drive/folders/1wtmAM_I1wdfR8DlmDwXHPPH_X2cNsC9N"/>
    <hyperlink ref="I24" r:id="rId12" display="https://drive.google.com/drive/folders/1SNw5kMjs0YEkJx5UorszRv9WD1fDWlKs"/>
    <hyperlink ref="I17" r:id="rId13" display="https://drive.google.com/drive/folders/1kBobYafgFI8fQzPxcf9tAvSfFRlv5M2K"/>
    <hyperlink ref="I22" r:id="rId14" display="https://drive.google.com/drive/folders/1gW1m3LTHoBfdU7vtfcqWJ1y8fJnVcXmP"/>
    <hyperlink ref="I25" r:id="rId15" display="https://drive.google.com/drive/folders/1yZbDf_WR4vyZGsH6lkLgDQnvHGKOZ7qS"/>
    <hyperlink ref="I26" r:id="rId16" display="https://drive.google.com/drive/folders/1xdPhTi8ENXeMZUKVmX0hXS7LDnLUnj5i"/>
    <hyperlink ref="I27" r:id="rId17" display="https://drive.google.com/drive/folders/1neTwdDWuCM2Q_puITsobWf9zKiVdcFqA"/>
  </hyperlinks>
  <pageMargins left="0.70866141732283472" right="0.70866141732283472" top="0.74803149606299213" bottom="0.74803149606299213" header="0.31496062992125984" footer="0.31496062992125984"/>
  <pageSetup scale="61" fitToHeight="4" orientation="landscape" r:id="rId1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5"/>
  <sheetViews>
    <sheetView tabSelected="1" topLeftCell="C1" zoomScale="99" zoomScaleNormal="99" workbookViewId="0">
      <pane ySplit="10" topLeftCell="A11" activePane="bottomLeft" state="frozen"/>
      <selection activeCell="O47" sqref="O47"/>
      <selection pane="bottomLeft" activeCell="O47" sqref="O47"/>
    </sheetView>
  </sheetViews>
  <sheetFormatPr defaultColWidth="8.81640625" defaultRowHeight="14.5"/>
  <cols>
    <col min="1" max="1" width="5.7265625" customWidth="1"/>
    <col min="2" max="2" width="43.7265625" customWidth="1"/>
    <col min="3" max="3" width="12.453125" customWidth="1"/>
    <col min="4" max="4" width="12.26953125" customWidth="1"/>
    <col min="5" max="5" width="13.453125" customWidth="1"/>
    <col min="6" max="6" width="41.7265625" customWidth="1"/>
    <col min="7" max="7" width="52.08984375" customWidth="1"/>
    <col min="8" max="8" width="11.453125" customWidth="1"/>
    <col min="9" max="9" width="20.81640625" customWidth="1"/>
    <col min="10" max="10" width="16.81640625" bestFit="1" customWidth="1"/>
  </cols>
  <sheetData>
    <row r="1" spans="1:10">
      <c r="A1" s="2" t="s">
        <v>22</v>
      </c>
      <c r="J1" s="42" t="s">
        <v>388</v>
      </c>
    </row>
    <row r="2" spans="1:10">
      <c r="A2" s="2"/>
    </row>
    <row r="3" spans="1:10" hidden="1">
      <c r="A3" s="2"/>
      <c r="B3" t="s">
        <v>49</v>
      </c>
    </row>
    <row r="4" spans="1:10" hidden="1">
      <c r="A4" s="2"/>
    </row>
    <row r="5" spans="1:10" hidden="1">
      <c r="A5" s="2"/>
      <c r="B5" t="s">
        <v>48</v>
      </c>
    </row>
    <row r="7" spans="1:10">
      <c r="A7" s="9" t="s">
        <v>50</v>
      </c>
    </row>
    <row r="8" spans="1:10">
      <c r="A8" s="233" t="s">
        <v>36</v>
      </c>
      <c r="B8" s="233" t="s">
        <v>37</v>
      </c>
      <c r="C8" s="233" t="s">
        <v>38</v>
      </c>
      <c r="D8" s="233"/>
      <c r="E8" s="233"/>
      <c r="F8" s="233" t="s">
        <v>39</v>
      </c>
      <c r="G8" s="233" t="s">
        <v>40</v>
      </c>
      <c r="H8" s="233" t="s">
        <v>41</v>
      </c>
      <c r="I8" s="233" t="s">
        <v>42</v>
      </c>
    </row>
    <row r="9" spans="1:10">
      <c r="A9" s="233"/>
      <c r="B9" s="233"/>
      <c r="C9" s="20" t="s">
        <v>43</v>
      </c>
      <c r="D9" s="20" t="s">
        <v>44</v>
      </c>
      <c r="E9" s="20" t="s">
        <v>45</v>
      </c>
      <c r="F9" s="233"/>
      <c r="G9" s="233"/>
      <c r="H9" s="233"/>
      <c r="I9" s="233"/>
    </row>
    <row r="10" spans="1:10">
      <c r="A10" s="25">
        <v>1</v>
      </c>
      <c r="B10" s="25">
        <v>2</v>
      </c>
      <c r="C10" s="25">
        <v>3</v>
      </c>
      <c r="D10" s="25">
        <v>4</v>
      </c>
      <c r="E10" s="25">
        <v>5</v>
      </c>
      <c r="F10" s="25">
        <v>6</v>
      </c>
      <c r="G10" s="25">
        <v>7</v>
      </c>
      <c r="H10" s="25">
        <v>8</v>
      </c>
      <c r="I10" s="25">
        <v>9</v>
      </c>
    </row>
    <row r="11" spans="1:10" ht="203">
      <c r="A11" s="6">
        <v>1</v>
      </c>
      <c r="B11" s="60" t="s">
        <v>602</v>
      </c>
      <c r="C11" s="65"/>
      <c r="D11" s="65" t="s">
        <v>48</v>
      </c>
      <c r="E11" s="65"/>
      <c r="F11" s="60" t="s">
        <v>724</v>
      </c>
      <c r="G11" s="60" t="s">
        <v>1021</v>
      </c>
      <c r="H11" s="57" t="s">
        <v>768</v>
      </c>
      <c r="I11" s="90" t="s">
        <v>968</v>
      </c>
    </row>
    <row r="12" spans="1:10" ht="87">
      <c r="A12" s="6">
        <v>2</v>
      </c>
      <c r="B12" s="60" t="s">
        <v>1022</v>
      </c>
      <c r="C12" s="65"/>
      <c r="D12" s="65" t="s">
        <v>48</v>
      </c>
      <c r="E12" s="65"/>
      <c r="F12" s="60" t="s">
        <v>969</v>
      </c>
      <c r="G12" s="60" t="s">
        <v>1081</v>
      </c>
      <c r="H12" s="57" t="s">
        <v>868</v>
      </c>
      <c r="I12" s="90" t="s">
        <v>970</v>
      </c>
    </row>
    <row r="13" spans="1:10" ht="203">
      <c r="A13" s="6">
        <v>3</v>
      </c>
      <c r="B13" s="10" t="s">
        <v>823</v>
      </c>
      <c r="C13" s="8"/>
      <c r="D13" s="8" t="s">
        <v>48</v>
      </c>
      <c r="E13" s="8"/>
      <c r="F13" s="10" t="s">
        <v>722</v>
      </c>
      <c r="G13" s="60" t="s">
        <v>1227</v>
      </c>
      <c r="H13" s="57" t="s">
        <v>774</v>
      </c>
      <c r="I13" s="93" t="s">
        <v>877</v>
      </c>
    </row>
    <row r="14" spans="1:10" ht="101.5">
      <c r="A14" s="6">
        <v>4</v>
      </c>
      <c r="B14" s="60" t="s">
        <v>852</v>
      </c>
      <c r="C14" s="65"/>
      <c r="D14" s="65"/>
      <c r="E14" s="65" t="s">
        <v>48</v>
      </c>
      <c r="F14" s="60" t="s">
        <v>1054</v>
      </c>
      <c r="G14" s="60" t="s">
        <v>1060</v>
      </c>
      <c r="H14" s="57" t="s">
        <v>1223</v>
      </c>
      <c r="I14" s="90" t="s">
        <v>858</v>
      </c>
    </row>
    <row r="15" spans="1:10" ht="43.5">
      <c r="A15" s="6">
        <v>5</v>
      </c>
      <c r="B15" s="60" t="s">
        <v>965</v>
      </c>
      <c r="C15" s="65"/>
      <c r="D15" s="65"/>
      <c r="E15" s="65" t="s">
        <v>48</v>
      </c>
      <c r="F15" s="60" t="s">
        <v>1055</v>
      </c>
      <c r="G15" s="60" t="s">
        <v>971</v>
      </c>
      <c r="H15" s="57" t="s">
        <v>1481</v>
      </c>
      <c r="I15" s="90" t="s">
        <v>966</v>
      </c>
    </row>
    <row r="16" spans="1:10" ht="232">
      <c r="A16" s="6">
        <v>6</v>
      </c>
      <c r="B16" s="60" t="s">
        <v>604</v>
      </c>
      <c r="C16" s="65"/>
      <c r="D16" s="65" t="s">
        <v>48</v>
      </c>
      <c r="E16" s="65"/>
      <c r="F16" s="60" t="s">
        <v>725</v>
      </c>
      <c r="G16" s="60" t="s">
        <v>1187</v>
      </c>
      <c r="H16" s="57" t="s">
        <v>972</v>
      </c>
      <c r="I16" s="90" t="s">
        <v>878</v>
      </c>
    </row>
    <row r="17" spans="1:9" ht="232">
      <c r="A17" s="6">
        <v>7</v>
      </c>
      <c r="B17" s="10" t="s">
        <v>721</v>
      </c>
      <c r="C17" s="8"/>
      <c r="D17" s="8" t="s">
        <v>48</v>
      </c>
      <c r="E17" s="8"/>
      <c r="F17" s="10" t="s">
        <v>722</v>
      </c>
      <c r="G17" s="60" t="s">
        <v>1186</v>
      </c>
      <c r="H17" s="57" t="s">
        <v>773</v>
      </c>
      <c r="I17" s="90" t="s">
        <v>967</v>
      </c>
    </row>
    <row r="18" spans="1:9" ht="217.5">
      <c r="A18" s="6">
        <v>8</v>
      </c>
      <c r="B18" s="10" t="s">
        <v>1184</v>
      </c>
      <c r="C18" s="8" t="s">
        <v>48</v>
      </c>
      <c r="D18" s="8"/>
      <c r="E18" s="8"/>
      <c r="F18" s="10" t="s">
        <v>722</v>
      </c>
      <c r="G18" s="60" t="s">
        <v>1185</v>
      </c>
      <c r="H18" s="57" t="s">
        <v>1482</v>
      </c>
      <c r="I18" s="90" t="s">
        <v>967</v>
      </c>
    </row>
    <row r="19" spans="1:9" ht="246.5">
      <c r="A19" s="6">
        <v>9</v>
      </c>
      <c r="B19" s="10" t="s">
        <v>879</v>
      </c>
      <c r="C19" s="7"/>
      <c r="D19" s="7"/>
      <c r="E19" s="8" t="s">
        <v>48</v>
      </c>
      <c r="F19" s="60" t="s">
        <v>1224</v>
      </c>
      <c r="G19" s="63" t="s">
        <v>1225</v>
      </c>
      <c r="H19" s="60" t="s">
        <v>1124</v>
      </c>
      <c r="I19" s="93" t="s">
        <v>1226</v>
      </c>
    </row>
    <row r="20" spans="1:9" ht="217.5">
      <c r="A20" s="6">
        <v>10</v>
      </c>
      <c r="B20" s="55" t="s">
        <v>1228</v>
      </c>
      <c r="C20" s="8"/>
      <c r="D20" s="8" t="s">
        <v>48</v>
      </c>
      <c r="E20" s="8"/>
      <c r="F20" s="55" t="s">
        <v>1229</v>
      </c>
      <c r="G20" s="60" t="s">
        <v>1231</v>
      </c>
      <c r="H20" s="60" t="s">
        <v>1125</v>
      </c>
      <c r="I20" s="93" t="s">
        <v>1230</v>
      </c>
    </row>
    <row r="21" spans="1:9">
      <c r="C21" s="153"/>
      <c r="D21" s="153"/>
      <c r="E21" s="153"/>
    </row>
    <row r="23" spans="1:9">
      <c r="F23" t="s">
        <v>195</v>
      </c>
    </row>
    <row r="25" spans="1:9">
      <c r="B25" t="s">
        <v>195</v>
      </c>
    </row>
  </sheetData>
  <mergeCells count="7">
    <mergeCell ref="I8:I9"/>
    <mergeCell ref="A8:A9"/>
    <mergeCell ref="B8:B9"/>
    <mergeCell ref="C8:E8"/>
    <mergeCell ref="F8:F9"/>
    <mergeCell ref="G8:G9"/>
    <mergeCell ref="H8:H9"/>
  </mergeCells>
  <conditionalFormatting sqref="C11 E11">
    <cfRule type="duplicateValues" dxfId="20" priority="9"/>
  </conditionalFormatting>
  <conditionalFormatting sqref="C16 E16">
    <cfRule type="duplicateValues" dxfId="19" priority="7"/>
  </conditionalFormatting>
  <conditionalFormatting sqref="C12:E12">
    <cfRule type="duplicateValues" dxfId="18" priority="8"/>
  </conditionalFormatting>
  <conditionalFormatting sqref="C14:E14">
    <cfRule type="duplicateValues" dxfId="17" priority="4"/>
  </conditionalFormatting>
  <conditionalFormatting sqref="C15:E15">
    <cfRule type="duplicateValues" dxfId="16" priority="5"/>
  </conditionalFormatting>
  <conditionalFormatting sqref="D11">
    <cfRule type="duplicateValues" dxfId="15" priority="2"/>
  </conditionalFormatting>
  <conditionalFormatting sqref="D16">
    <cfRule type="duplicateValues" dxfId="14" priority="1"/>
  </conditionalFormatting>
  <dataValidations count="2">
    <dataValidation type="list" allowBlank="1" showInputMessage="1" showErrorMessage="1" sqref="C17:E18 C13:E13 E19:E20 C20:D20">
      <formula1>$B$4:$B$5</formula1>
    </dataValidation>
    <dataValidation type="list" allowBlank="1" showInputMessage="1" showErrorMessage="1" sqref="C11:E16">
      <formula1>$B$6:$B$7</formula1>
    </dataValidation>
  </dataValidations>
  <hyperlinks>
    <hyperlink ref="J1" location="'Daftar Tabel'!A1" display="&lt;&lt;&lt; Daftar Tabel"/>
    <hyperlink ref="I13" r:id="rId1" display="https://drive.google.com/drive/folders/1r3uA1Gkk-Ws2UKl426Jh26BH_4SsFasv"/>
    <hyperlink ref="I16" r:id="rId2" display="https://drive.google.com/drive/folders/1MDuPJCE7boMr0-EBTdCfKewolnqwfmcp"/>
    <hyperlink ref="I15" r:id="rId3" display="https://drive.google.com/drive/folders/1oBenONggB7p03D2NP_telT4QZN965jMm"/>
    <hyperlink ref="I11" r:id="rId4" display="https://kuey.net/index.php/kuey/article/view/1700"/>
    <hyperlink ref="I14" r:id="rId5" display="https://drive.google.com/drive/folders/1JQzZk9QCt7HQkUMlS-GMj1FEJZfGlK1A"/>
    <hyperlink ref="I12" r:id="rId6" display="https://drive.google.com/drive/folders/18f-7RHivvIPUuR-iprY-amvLtxCe8grq"/>
    <hyperlink ref="I17" r:id="rId7" display="https://drive.google.com/drive/folders/154rZrbX8kGW7gISJ5IuJ5dyKPXFZrP11"/>
    <hyperlink ref="I18" r:id="rId8" display="https://jurnal.staialhidayahbogor.ac.id/index.php/ei/article/view/955"/>
    <hyperlink ref="I19" r:id="rId9" display="https://drive.google.com/drive/folders/14ILxiujatDsdK8RB8tOIXamyRB-HUAR9"/>
    <hyperlink ref="I20" r:id="rId10" display="https://drive.google.com/drive/folders/1hOyqOsf8esEKXvHSpDDkLlW3ayUKCR7J"/>
  </hyperlinks>
  <pageMargins left="0.70866141732283472" right="0.70866141732283472" top="0.74803149606299213" bottom="0.74803149606299213" header="0.31496062992125984" footer="0.31496062992125984"/>
  <pageSetup scale="53" fitToHeight="4" orientation="landscape" r:id="rId1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7"/>
  <sheetViews>
    <sheetView tabSelected="1" zoomScaleNormal="100" workbookViewId="0">
      <pane ySplit="10" topLeftCell="A24" activePane="bottomLeft" state="frozen"/>
      <selection activeCell="O47" sqref="O47"/>
      <selection pane="bottomLeft" activeCell="O47" sqref="O47"/>
    </sheetView>
  </sheetViews>
  <sheetFormatPr defaultColWidth="8.81640625" defaultRowHeight="14.5"/>
  <cols>
    <col min="1" max="1" width="5.7265625" customWidth="1"/>
    <col min="2" max="2" width="43.7265625" customWidth="1"/>
    <col min="3" max="3" width="12.453125" customWidth="1"/>
    <col min="4" max="4" width="12.26953125" customWidth="1"/>
    <col min="5" max="5" width="13.453125" customWidth="1"/>
    <col min="6" max="6" width="41.7265625" customWidth="1"/>
    <col min="7" max="7" width="22.453125" customWidth="1"/>
    <col min="8" max="8" width="11.453125" customWidth="1"/>
    <col min="9" max="9" width="20.81640625" customWidth="1"/>
    <col min="10" max="10" width="16.81640625" bestFit="1" customWidth="1"/>
  </cols>
  <sheetData>
    <row r="1" spans="1:10">
      <c r="A1" s="2" t="s">
        <v>22</v>
      </c>
      <c r="J1" s="42" t="s">
        <v>388</v>
      </c>
    </row>
    <row r="2" spans="1:10">
      <c r="A2" s="2"/>
    </row>
    <row r="3" spans="1:10" hidden="1">
      <c r="A3" s="2"/>
      <c r="B3" t="s">
        <v>49</v>
      </c>
    </row>
    <row r="4" spans="1:10" hidden="1">
      <c r="A4" s="2"/>
    </row>
    <row r="5" spans="1:10" hidden="1">
      <c r="A5" s="2"/>
      <c r="B5" t="s">
        <v>48</v>
      </c>
    </row>
    <row r="7" spans="1:10">
      <c r="A7" s="9" t="s">
        <v>51</v>
      </c>
    </row>
    <row r="8" spans="1:10">
      <c r="A8" s="233" t="s">
        <v>36</v>
      </c>
      <c r="B8" s="233" t="s">
        <v>37</v>
      </c>
      <c r="C8" s="233" t="s">
        <v>38</v>
      </c>
      <c r="D8" s="233"/>
      <c r="E8" s="233"/>
      <c r="F8" s="233" t="s">
        <v>39</v>
      </c>
      <c r="G8" s="233" t="s">
        <v>40</v>
      </c>
      <c r="H8" s="233" t="s">
        <v>41</v>
      </c>
      <c r="I8" s="233" t="s">
        <v>42</v>
      </c>
    </row>
    <row r="9" spans="1:10">
      <c r="A9" s="233"/>
      <c r="B9" s="233"/>
      <c r="C9" s="20" t="s">
        <v>43</v>
      </c>
      <c r="D9" s="20" t="s">
        <v>44</v>
      </c>
      <c r="E9" s="20" t="s">
        <v>45</v>
      </c>
      <c r="F9" s="233"/>
      <c r="G9" s="233"/>
      <c r="H9" s="233"/>
      <c r="I9" s="233"/>
    </row>
    <row r="10" spans="1:10">
      <c r="A10" s="25">
        <v>1</v>
      </c>
      <c r="B10" s="25">
        <v>2</v>
      </c>
      <c r="C10" s="25">
        <v>3</v>
      </c>
      <c r="D10" s="25">
        <v>4</v>
      </c>
      <c r="E10" s="25">
        <v>5</v>
      </c>
      <c r="F10" s="25">
        <v>6</v>
      </c>
      <c r="G10" s="25">
        <v>7</v>
      </c>
      <c r="H10" s="25">
        <v>8</v>
      </c>
      <c r="I10" s="25">
        <v>9</v>
      </c>
    </row>
    <row r="11" spans="1:10" ht="304.5">
      <c r="A11" s="101">
        <v>1</v>
      </c>
      <c r="B11" s="62" t="s">
        <v>1066</v>
      </c>
      <c r="C11" s="8"/>
      <c r="D11" s="8"/>
      <c r="E11" s="8" t="s">
        <v>48</v>
      </c>
      <c r="F11" s="62" t="s">
        <v>1016</v>
      </c>
      <c r="G11" s="62" t="s">
        <v>1017</v>
      </c>
      <c r="H11" s="57" t="s">
        <v>1483</v>
      </c>
      <c r="I11" s="90" t="s">
        <v>1018</v>
      </c>
    </row>
    <row r="12" spans="1:10" ht="246.5">
      <c r="A12" s="101">
        <v>2</v>
      </c>
      <c r="B12" s="60" t="s">
        <v>603</v>
      </c>
      <c r="C12" s="65"/>
      <c r="D12" s="65"/>
      <c r="E12" s="65" t="s">
        <v>48</v>
      </c>
      <c r="F12" s="62" t="s">
        <v>850</v>
      </c>
      <c r="G12" s="60" t="s">
        <v>851</v>
      </c>
      <c r="H12" s="8">
        <v>5</v>
      </c>
      <c r="I12" s="90" t="s">
        <v>853</v>
      </c>
    </row>
    <row r="13" spans="1:10" ht="319">
      <c r="A13" s="101">
        <v>3</v>
      </c>
      <c r="B13" s="60" t="s">
        <v>607</v>
      </c>
      <c r="C13" s="65"/>
      <c r="D13" s="65"/>
      <c r="E13" s="65" t="s">
        <v>48</v>
      </c>
      <c r="F13" s="62" t="s">
        <v>1127</v>
      </c>
      <c r="G13" s="60" t="s">
        <v>1128</v>
      </c>
      <c r="H13" s="8">
        <v>5</v>
      </c>
      <c r="I13" s="90" t="s">
        <v>1129</v>
      </c>
    </row>
    <row r="14" spans="1:10" ht="203">
      <c r="A14" s="101">
        <v>4</v>
      </c>
      <c r="B14" s="60" t="s">
        <v>965</v>
      </c>
      <c r="C14" s="65"/>
      <c r="D14" s="65"/>
      <c r="E14" s="65" t="s">
        <v>48</v>
      </c>
      <c r="F14" s="62" t="s">
        <v>1109</v>
      </c>
      <c r="G14" s="60" t="s">
        <v>1111</v>
      </c>
      <c r="H14" s="57" t="s">
        <v>1233</v>
      </c>
      <c r="I14" s="90" t="s">
        <v>1110</v>
      </c>
    </row>
    <row r="15" spans="1:10" ht="72.5">
      <c r="A15" s="101">
        <v>5</v>
      </c>
      <c r="B15" s="60" t="s">
        <v>608</v>
      </c>
      <c r="C15" s="65"/>
      <c r="D15" s="65"/>
      <c r="E15" s="65" t="s">
        <v>48</v>
      </c>
      <c r="F15" s="62" t="s">
        <v>1005</v>
      </c>
      <c r="G15" s="60" t="s">
        <v>1056</v>
      </c>
      <c r="H15" s="57" t="s">
        <v>1217</v>
      </c>
      <c r="I15" s="90" t="s">
        <v>1004</v>
      </c>
    </row>
    <row r="16" spans="1:10" ht="130.5">
      <c r="A16" s="101">
        <v>6</v>
      </c>
      <c r="B16" s="10" t="s">
        <v>727</v>
      </c>
      <c r="C16" s="8"/>
      <c r="D16" s="8"/>
      <c r="E16" s="8" t="s">
        <v>48</v>
      </c>
      <c r="F16" s="62" t="s">
        <v>1065</v>
      </c>
      <c r="G16" s="62" t="s">
        <v>1126</v>
      </c>
      <c r="H16" s="57" t="s">
        <v>1124</v>
      </c>
      <c r="I16" s="90" t="s">
        <v>858</v>
      </c>
    </row>
    <row r="17" spans="1:9" ht="203">
      <c r="A17" s="101">
        <v>7</v>
      </c>
      <c r="B17" s="10" t="s">
        <v>852</v>
      </c>
      <c r="C17" s="8"/>
      <c r="D17" s="8"/>
      <c r="E17" s="8" t="s">
        <v>48</v>
      </c>
      <c r="F17" s="62" t="s">
        <v>1000</v>
      </c>
      <c r="G17" s="62" t="s">
        <v>857</v>
      </c>
      <c r="H17" s="8"/>
      <c r="I17" s="90" t="s">
        <v>853</v>
      </c>
    </row>
    <row r="18" spans="1:9" ht="362.5">
      <c r="A18" s="101">
        <v>8</v>
      </c>
      <c r="B18" s="10" t="s">
        <v>726</v>
      </c>
      <c r="C18" s="8"/>
      <c r="D18" s="8"/>
      <c r="E18" s="8" t="s">
        <v>48</v>
      </c>
      <c r="F18" s="62" t="s">
        <v>1019</v>
      </c>
      <c r="G18" s="60" t="s">
        <v>1020</v>
      </c>
      <c r="H18" s="8">
        <v>5</v>
      </c>
      <c r="I18" s="90" t="s">
        <v>853</v>
      </c>
    </row>
    <row r="19" spans="1:9" ht="376.4" customHeight="1">
      <c r="A19" s="101">
        <v>9</v>
      </c>
      <c r="B19" s="10" t="s">
        <v>1112</v>
      </c>
      <c r="C19" s="8"/>
      <c r="D19" s="8"/>
      <c r="E19" s="8" t="s">
        <v>48</v>
      </c>
      <c r="F19" s="62" t="s">
        <v>1113</v>
      </c>
      <c r="G19" s="62" t="s">
        <v>1114</v>
      </c>
      <c r="H19" s="57" t="s">
        <v>1124</v>
      </c>
      <c r="I19" s="90" t="s">
        <v>1115</v>
      </c>
    </row>
    <row r="20" spans="1:9" ht="174">
      <c r="A20" s="101">
        <v>10</v>
      </c>
      <c r="B20" s="10" t="s">
        <v>1116</v>
      </c>
      <c r="C20" s="8"/>
      <c r="D20" s="8"/>
      <c r="E20" s="8" t="s">
        <v>48</v>
      </c>
      <c r="F20" s="62" t="s">
        <v>1117</v>
      </c>
      <c r="G20" s="62" t="s">
        <v>1121</v>
      </c>
      <c r="H20" s="57" t="s">
        <v>1125</v>
      </c>
      <c r="I20" s="109" t="s">
        <v>1118</v>
      </c>
    </row>
    <row r="21" spans="1:9" ht="130.5">
      <c r="A21" s="101">
        <v>11</v>
      </c>
      <c r="B21" s="55" t="s">
        <v>1119</v>
      </c>
      <c r="C21" s="7"/>
      <c r="D21" s="8"/>
      <c r="E21" s="8" t="s">
        <v>48</v>
      </c>
      <c r="F21" s="60" t="s">
        <v>1120</v>
      </c>
      <c r="G21" s="63" t="s">
        <v>1122</v>
      </c>
      <c r="H21" s="57" t="s">
        <v>1124</v>
      </c>
      <c r="I21" s="93" t="s">
        <v>1123</v>
      </c>
    </row>
    <row r="22" spans="1:9" ht="174">
      <c r="A22" s="6">
        <v>12</v>
      </c>
      <c r="B22" s="55" t="s">
        <v>984</v>
      </c>
      <c r="C22" s="8" t="s">
        <v>48</v>
      </c>
      <c r="D22" s="8"/>
      <c r="E22" s="7"/>
      <c r="F22" s="62" t="s">
        <v>1180</v>
      </c>
      <c r="G22" s="63" t="s">
        <v>1181</v>
      </c>
      <c r="H22" s="57" t="s">
        <v>1182</v>
      </c>
      <c r="I22" s="91" t="s">
        <v>351</v>
      </c>
    </row>
    <row r="23" spans="1:9" ht="174">
      <c r="A23" s="101">
        <v>13</v>
      </c>
      <c r="B23" s="55" t="s">
        <v>1205</v>
      </c>
      <c r="C23" s="8" t="s">
        <v>48</v>
      </c>
      <c r="D23" s="55"/>
      <c r="E23" s="55"/>
      <c r="F23" s="60" t="s">
        <v>1215</v>
      </c>
      <c r="G23" s="63" t="s">
        <v>1181</v>
      </c>
      <c r="H23" s="57" t="s">
        <v>1216</v>
      </c>
      <c r="I23" s="127" t="s">
        <v>351</v>
      </c>
    </row>
    <row r="24" spans="1:9" ht="174">
      <c r="A24" s="6">
        <v>14</v>
      </c>
      <c r="B24" s="55" t="s">
        <v>1221</v>
      </c>
      <c r="C24" s="8" t="s">
        <v>48</v>
      </c>
      <c r="D24" s="55"/>
      <c r="E24" s="55"/>
      <c r="F24" s="55" t="s">
        <v>1215</v>
      </c>
      <c r="G24" s="63" t="s">
        <v>1181</v>
      </c>
      <c r="H24" s="60" t="s">
        <v>1124</v>
      </c>
      <c r="I24" s="93" t="s">
        <v>1222</v>
      </c>
    </row>
    <row r="25" spans="1:9">
      <c r="C25" s="153"/>
      <c r="D25" s="153"/>
      <c r="E25" s="153"/>
    </row>
    <row r="27" spans="1:9">
      <c r="C27" s="128" t="s">
        <v>195</v>
      </c>
    </row>
  </sheetData>
  <mergeCells count="7">
    <mergeCell ref="I8:I9"/>
    <mergeCell ref="A8:A9"/>
    <mergeCell ref="B8:B9"/>
    <mergeCell ref="C8:E8"/>
    <mergeCell ref="F8:F9"/>
    <mergeCell ref="G8:G9"/>
    <mergeCell ref="H8:H9"/>
  </mergeCells>
  <conditionalFormatting sqref="C12:E12">
    <cfRule type="duplicateValues" dxfId="13" priority="4"/>
  </conditionalFormatting>
  <conditionalFormatting sqref="C13:E13">
    <cfRule type="duplicateValues" dxfId="12" priority="3"/>
  </conditionalFormatting>
  <conditionalFormatting sqref="C14:E14">
    <cfRule type="duplicateValues" dxfId="11" priority="1"/>
  </conditionalFormatting>
  <conditionalFormatting sqref="C15:E15">
    <cfRule type="duplicateValues" dxfId="10" priority="2"/>
    <cfRule type="duplicateValues" dxfId="9" priority="8"/>
  </conditionalFormatting>
  <conditionalFormatting sqref="C16:E16">
    <cfRule type="duplicateValues" dxfId="8" priority="5"/>
  </conditionalFormatting>
  <conditionalFormatting sqref="C17:E17">
    <cfRule type="duplicateValues" dxfId="7" priority="6"/>
  </conditionalFormatting>
  <dataValidations count="2">
    <dataValidation type="list" allowBlank="1" showInputMessage="1" showErrorMessage="1" sqref="C11:E11 D21:E21 C16:E20 C22:D22 C23:C24">
      <formula1>$B$4:$B$5</formula1>
    </dataValidation>
    <dataValidation type="list" allowBlank="1" showInputMessage="1" showErrorMessage="1" sqref="C12:E15">
      <formula1>$B$6:$B$7</formula1>
    </dataValidation>
  </dataValidations>
  <hyperlinks>
    <hyperlink ref="J1" location="'Daftar Tabel'!A1" display="&lt;&lt;&lt; Daftar Tabel"/>
    <hyperlink ref="I11" r:id="rId1" display="https://drive.google.com/drive/folders/12gKwrANqN3C_gt4RfMWfJZCJ_c-vDccf"/>
    <hyperlink ref="I17" r:id="rId2" display="https://drive.google.com/drive/folders/1d43RJIh_MLdQhOuxQ90axUh_HCDFE4oG"/>
    <hyperlink ref="I19" r:id="rId3" display="https://drive.google.com/drive/folders/1RHDrM8sWUX6-OVfLTp_8ddFo5W0HPNQc"/>
    <hyperlink ref="I20" r:id="rId4" display="https://drive.google.com/drive/folders/1Rg73zd95Vp5-o3b0TCfdcox-S7Xj5UZB"/>
    <hyperlink ref="I21" r:id="rId5" display="https://drive.google.com/drive/folders/1X65wH7Cdr4HIqUU4bOPsFPgVzfDL-Whw"/>
    <hyperlink ref="I18" r:id="rId6" display="https://drive.google.com/drive/folders/128frvoLtiFByfctR8xiOHYE0iUqELr7Q"/>
    <hyperlink ref="I16" r:id="rId7" display="https://drive.google.com/drive/folders/19WZOt-N1XB-JSPZy2Sf0iYtKcNjsfQaK"/>
    <hyperlink ref="I13" r:id="rId8" display="https://drive.google.com/drive/folders/10mND9UPc3Yz3MxzlFz-QaId64baGBJXr"/>
    <hyperlink ref="I14" r:id="rId9" display="https://drive.google.com/drive/folders/1FJzLkhK102QCuKs7LhZZfpIP3etrVppy"/>
    <hyperlink ref="I22" r:id="rId10"/>
    <hyperlink ref="I15" r:id="rId11" display="https://drive.google.com/drive/folders/1bo9QU9-3iROUVg3-9d1Cy3HJX8rIE4bf"/>
    <hyperlink ref="I23" r:id="rId12"/>
    <hyperlink ref="I24" r:id="rId13" display="https://drive.google.com/drive/folders/1IDZ-dZncQIyZn5X_i_hX351NGXXxCdhY"/>
  </hyperlinks>
  <pageMargins left="0.70866141732283472" right="0.70866141732283472" top="0.74803149606299213" bottom="0.74803149606299213" header="0.31496062992125984" footer="0.31496062992125984"/>
  <pageSetup scale="53" fitToHeight="4" orientation="landscape" r:id="rId1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2"/>
  <sheetViews>
    <sheetView tabSelected="1" zoomScaleNormal="100" workbookViewId="0">
      <pane ySplit="10" topLeftCell="A21" activePane="bottomLeft" state="frozen"/>
      <selection activeCell="O47" sqref="O47"/>
      <selection pane="bottomLeft" activeCell="O47" sqref="O47"/>
    </sheetView>
  </sheetViews>
  <sheetFormatPr defaultColWidth="8.81640625" defaultRowHeight="14.5"/>
  <cols>
    <col min="1" max="1" width="5.7265625" customWidth="1"/>
    <col min="2" max="2" width="43.7265625" customWidth="1"/>
    <col min="3" max="3" width="12.453125" customWidth="1"/>
    <col min="4" max="4" width="12.26953125" customWidth="1"/>
    <col min="5" max="5" width="13.453125" customWidth="1"/>
    <col min="6" max="6" width="41.7265625" customWidth="1"/>
    <col min="7" max="7" width="22.453125" customWidth="1"/>
    <col min="8" max="8" width="11.453125" customWidth="1"/>
    <col min="9" max="9" width="20.81640625" customWidth="1"/>
    <col min="10" max="10" width="16.81640625" bestFit="1" customWidth="1"/>
  </cols>
  <sheetData>
    <row r="1" spans="1:10">
      <c r="A1" s="2" t="s">
        <v>22</v>
      </c>
      <c r="J1" s="42" t="s">
        <v>388</v>
      </c>
    </row>
    <row r="2" spans="1:10">
      <c r="A2" s="2"/>
    </row>
    <row r="3" spans="1:10" hidden="1">
      <c r="A3" s="2"/>
      <c r="B3" t="s">
        <v>49</v>
      </c>
    </row>
    <row r="4" spans="1:10" hidden="1">
      <c r="A4" s="2"/>
    </row>
    <row r="5" spans="1:10" hidden="1">
      <c r="A5" s="2"/>
      <c r="B5" t="s">
        <v>48</v>
      </c>
    </row>
    <row r="7" spans="1:10">
      <c r="A7" s="9" t="s">
        <v>52</v>
      </c>
    </row>
    <row r="8" spans="1:10">
      <c r="A8" s="233" t="s">
        <v>36</v>
      </c>
      <c r="B8" s="233" t="s">
        <v>37</v>
      </c>
      <c r="C8" s="233" t="s">
        <v>38</v>
      </c>
      <c r="D8" s="233"/>
      <c r="E8" s="233"/>
      <c r="F8" s="233" t="s">
        <v>39</v>
      </c>
      <c r="G8" s="233" t="s">
        <v>40</v>
      </c>
      <c r="H8" s="233" t="s">
        <v>41</v>
      </c>
      <c r="I8" s="233" t="s">
        <v>42</v>
      </c>
    </row>
    <row r="9" spans="1:10">
      <c r="A9" s="233"/>
      <c r="B9" s="233"/>
      <c r="C9" s="20" t="s">
        <v>43</v>
      </c>
      <c r="D9" s="20" t="s">
        <v>44</v>
      </c>
      <c r="E9" s="20" t="s">
        <v>45</v>
      </c>
      <c r="F9" s="233"/>
      <c r="G9" s="233"/>
      <c r="H9" s="233"/>
      <c r="I9" s="233"/>
    </row>
    <row r="10" spans="1:10">
      <c r="A10" s="25">
        <v>1</v>
      </c>
      <c r="B10" s="25">
        <v>2</v>
      </c>
      <c r="C10" s="25">
        <v>3</v>
      </c>
      <c r="D10" s="25">
        <v>4</v>
      </c>
      <c r="E10" s="25">
        <v>5</v>
      </c>
      <c r="F10" s="25">
        <v>6</v>
      </c>
      <c r="G10" s="25">
        <v>7</v>
      </c>
      <c r="H10" s="25">
        <v>8</v>
      </c>
      <c r="I10" s="25">
        <v>9</v>
      </c>
    </row>
    <row r="11" spans="1:10" ht="58">
      <c r="A11" s="6">
        <v>1</v>
      </c>
      <c r="B11" s="10" t="s">
        <v>609</v>
      </c>
      <c r="C11" s="8"/>
      <c r="D11" s="8" t="s">
        <v>48</v>
      </c>
      <c r="E11" s="8"/>
      <c r="F11" s="62" t="s">
        <v>610</v>
      </c>
      <c r="G11" s="62" t="s">
        <v>611</v>
      </c>
      <c r="H11" s="8">
        <v>2022</v>
      </c>
      <c r="I11" s="90" t="s">
        <v>963</v>
      </c>
    </row>
    <row r="12" spans="1:10" ht="43.5">
      <c r="A12" s="6">
        <v>2</v>
      </c>
      <c r="B12" s="10" t="s">
        <v>612</v>
      </c>
      <c r="C12" s="8"/>
      <c r="D12" s="8" t="s">
        <v>48</v>
      </c>
      <c r="E12" s="8"/>
      <c r="F12" s="62" t="s">
        <v>613</v>
      </c>
      <c r="G12" s="62" t="s">
        <v>614</v>
      </c>
      <c r="H12" s="8" t="s">
        <v>1219</v>
      </c>
      <c r="I12" s="90" t="s">
        <v>827</v>
      </c>
    </row>
    <row r="13" spans="1:10" ht="232">
      <c r="A13" s="6">
        <v>3</v>
      </c>
      <c r="B13" s="10" t="s">
        <v>1145</v>
      </c>
      <c r="C13" s="8" t="s">
        <v>48</v>
      </c>
      <c r="D13" s="8"/>
      <c r="E13" s="8"/>
      <c r="F13" s="10" t="s">
        <v>1029</v>
      </c>
      <c r="G13" s="62" t="s">
        <v>1397</v>
      </c>
      <c r="H13" s="57" t="s">
        <v>1218</v>
      </c>
      <c r="I13" s="90" t="s">
        <v>1030</v>
      </c>
    </row>
    <row r="14" spans="1:10" ht="43.5">
      <c r="A14" s="6">
        <v>4</v>
      </c>
      <c r="B14" s="10" t="s">
        <v>558</v>
      </c>
      <c r="C14" s="8"/>
      <c r="D14" s="8"/>
      <c r="E14" s="8" t="s">
        <v>48</v>
      </c>
      <c r="F14" s="62" t="s">
        <v>1108</v>
      </c>
      <c r="G14" s="62" t="s">
        <v>778</v>
      </c>
      <c r="H14" s="8" t="s">
        <v>1232</v>
      </c>
      <c r="I14" s="90" t="s">
        <v>827</v>
      </c>
    </row>
    <row r="15" spans="1:10" ht="72.5">
      <c r="A15" s="6">
        <v>5</v>
      </c>
      <c r="B15" s="10" t="s">
        <v>605</v>
      </c>
      <c r="C15" s="8"/>
      <c r="D15" s="8" t="s">
        <v>48</v>
      </c>
      <c r="E15" s="8"/>
      <c r="F15" s="62" t="s">
        <v>731</v>
      </c>
      <c r="G15" s="62" t="s">
        <v>732</v>
      </c>
      <c r="H15" s="57" t="s">
        <v>1207</v>
      </c>
      <c r="I15" s="90" t="s">
        <v>827</v>
      </c>
    </row>
    <row r="16" spans="1:10" ht="72.5">
      <c r="A16" s="6">
        <v>6</v>
      </c>
      <c r="B16" s="10" t="s">
        <v>1061</v>
      </c>
      <c r="C16" s="8"/>
      <c r="D16" s="8" t="s">
        <v>48</v>
      </c>
      <c r="E16" s="8"/>
      <c r="F16" s="62" t="s">
        <v>973</v>
      </c>
      <c r="G16" s="62" t="s">
        <v>973</v>
      </c>
      <c r="H16" s="57" t="s">
        <v>1124</v>
      </c>
      <c r="I16" s="90" t="s">
        <v>974</v>
      </c>
    </row>
    <row r="17" spans="1:9" ht="104.5" customHeight="1">
      <c r="A17" s="6">
        <v>7</v>
      </c>
      <c r="B17" s="10" t="s">
        <v>1164</v>
      </c>
      <c r="C17" s="8"/>
      <c r="D17" s="8" t="s">
        <v>48</v>
      </c>
      <c r="E17" s="8"/>
      <c r="F17" s="62" t="s">
        <v>1057</v>
      </c>
      <c r="G17" s="62" t="s">
        <v>1107</v>
      </c>
      <c r="H17" s="8">
        <v>2024</v>
      </c>
      <c r="I17" s="143" t="s">
        <v>970</v>
      </c>
    </row>
    <row r="18" spans="1:9" ht="188.5">
      <c r="A18" s="6">
        <v>8</v>
      </c>
      <c r="B18" s="10" t="s">
        <v>1300</v>
      </c>
      <c r="C18" s="8"/>
      <c r="D18" s="8"/>
      <c r="E18" s="8" t="s">
        <v>48</v>
      </c>
      <c r="F18" s="10" t="s">
        <v>975</v>
      </c>
      <c r="G18" s="62" t="s">
        <v>976</v>
      </c>
      <c r="H18" s="8">
        <v>2020</v>
      </c>
      <c r="I18" s="90" t="s">
        <v>977</v>
      </c>
    </row>
    <row r="19" spans="1:9" ht="300.64999999999998" customHeight="1">
      <c r="A19" s="6">
        <v>9</v>
      </c>
      <c r="B19" s="10" t="s">
        <v>1026</v>
      </c>
      <c r="C19" s="8"/>
      <c r="D19" s="8"/>
      <c r="E19" s="8" t="s">
        <v>48</v>
      </c>
      <c r="F19" s="62" t="s">
        <v>1027</v>
      </c>
      <c r="G19" s="62" t="s">
        <v>1058</v>
      </c>
      <c r="H19" s="57" t="s">
        <v>1234</v>
      </c>
      <c r="I19" s="90" t="s">
        <v>1028</v>
      </c>
    </row>
    <row r="20" spans="1:9" ht="246.5">
      <c r="A20" s="6">
        <v>10</v>
      </c>
      <c r="B20" s="55" t="s">
        <v>1160</v>
      </c>
      <c r="C20" s="7"/>
      <c r="D20" s="7"/>
      <c r="E20" s="8" t="s">
        <v>48</v>
      </c>
      <c r="F20" s="60" t="s">
        <v>1161</v>
      </c>
      <c r="G20" s="63" t="s">
        <v>1162</v>
      </c>
      <c r="H20" s="60" t="s">
        <v>1233</v>
      </c>
      <c r="I20" s="93" t="s">
        <v>1163</v>
      </c>
    </row>
    <row r="21" spans="1:9" ht="174">
      <c r="A21" s="6">
        <v>11</v>
      </c>
      <c r="B21" s="55" t="s">
        <v>1500</v>
      </c>
      <c r="C21" s="7"/>
      <c r="D21" s="7"/>
      <c r="E21" s="8" t="s">
        <v>48</v>
      </c>
      <c r="F21" s="60" t="s">
        <v>1501</v>
      </c>
      <c r="G21" s="60" t="s">
        <v>1502</v>
      </c>
      <c r="H21" s="60" t="s">
        <v>1503</v>
      </c>
      <c r="I21" s="93" t="s">
        <v>1517</v>
      </c>
    </row>
    <row r="22" spans="1:9">
      <c r="C22" s="194"/>
      <c r="D22" s="194"/>
      <c r="E22" s="194"/>
    </row>
  </sheetData>
  <mergeCells count="7">
    <mergeCell ref="I8:I9"/>
    <mergeCell ref="A8:A9"/>
    <mergeCell ref="B8:B9"/>
    <mergeCell ref="C8:E8"/>
    <mergeCell ref="F8:F9"/>
    <mergeCell ref="G8:G9"/>
    <mergeCell ref="H8:H9"/>
  </mergeCells>
  <dataValidations count="1">
    <dataValidation type="list" allowBlank="1" showInputMessage="1" showErrorMessage="1" sqref="C11:E19 E20:E21">
      <formula1>$B$4:$B$5</formula1>
    </dataValidation>
  </dataValidations>
  <hyperlinks>
    <hyperlink ref="J1" location="'Daftar Tabel'!A1" display="&lt;&lt;&lt; Daftar Tabel"/>
    <hyperlink ref="I12" r:id="rId1" display="https://drive.google.com/drive/folders/1klYUwuNXxQm6_uIZUN1e4Pkz-_FV3JF9"/>
    <hyperlink ref="I11" r:id="rId2" display="https://drive.google.com/drive/folders/1M9ifZXZPxkkVFYHW-FPy_vVqMO8nYA2h"/>
    <hyperlink ref="I14" r:id="rId3" display="https://drive.google.com/drive/folders/1klYUwuNXxQm6_uIZUN1e4Pkz-_FV3JF9"/>
    <hyperlink ref="I15" r:id="rId4" display="https://drive.google.com/drive/folders/1klYUwuNXxQm6_uIZUN1e4Pkz-_FV3JF9"/>
    <hyperlink ref="I13" r:id="rId5" display="https://drive.google.com/drive/folders/1KJe6_HS8jOcYVz73dJ1en62hml4YAp1O"/>
    <hyperlink ref="I16" r:id="rId6" display="https://drive.google.com/drive/folders/15oLzHrMsqkzcKcHBuKXh3Nwlch1sMiHC"/>
    <hyperlink ref="I19" r:id="rId7" display="https://drive.google.com/drive/folders/1ZrBqVqCqdfGgeWFzOrx8muWu_P2wkep2"/>
    <hyperlink ref="I18" r:id="rId8" display="https://drive.google.com/drive/folders/13ZRfF3Jwtzb2dnftmwgPuSoCZNYdA7Jq"/>
    <hyperlink ref="I20" r:id="rId9" display="https://drive.google.com/drive/folders/1IB4hCmf9MqakPg501sCmsgTFIjmxYz-7"/>
    <hyperlink ref="I21" r:id="rId10" display="https://drive.google.com/drive/folders/1_ESQlQu668CkqIwlv2G6Q8qKg8CUuj2m"/>
  </hyperlinks>
  <pageMargins left="0.70866141732283472" right="0.70866141732283472" top="0.74803149606299213" bottom="0.74803149606299213" header="0.31496062992125984" footer="0.31496062992125984"/>
  <pageSetup scale="61" fitToHeight="4" orientation="landscape" r:id="rId1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19"/>
  <sheetViews>
    <sheetView tabSelected="1" zoomScaleNormal="100" workbookViewId="0">
      <selection activeCell="O47" sqref="O47"/>
    </sheetView>
  </sheetViews>
  <sheetFormatPr defaultColWidth="8.81640625" defaultRowHeight="14.5"/>
  <cols>
    <col min="1" max="1" width="14.7265625" customWidth="1"/>
    <col min="2" max="2" width="20.1796875" customWidth="1"/>
    <col min="3" max="3" width="18.26953125" customWidth="1"/>
    <col min="4" max="4" width="18" customWidth="1"/>
    <col min="5" max="5" width="19" customWidth="1"/>
    <col min="6" max="6" width="19.81640625" customWidth="1"/>
    <col min="7" max="7" width="16.81640625" bestFit="1" customWidth="1"/>
  </cols>
  <sheetData>
    <row r="1" spans="1:7">
      <c r="A1" s="2" t="s">
        <v>27</v>
      </c>
      <c r="G1" s="42" t="s">
        <v>388</v>
      </c>
    </row>
    <row r="4" spans="1:7">
      <c r="A4" s="232" t="s">
        <v>53</v>
      </c>
      <c r="B4" s="233" t="s">
        <v>54</v>
      </c>
      <c r="C4" s="233" t="s">
        <v>55</v>
      </c>
      <c r="D4" s="233"/>
      <c r="E4" s="232" t="s">
        <v>56</v>
      </c>
      <c r="F4" s="232" t="s">
        <v>57</v>
      </c>
    </row>
    <row r="5" spans="1:7">
      <c r="A5" s="232"/>
      <c r="B5" s="233"/>
      <c r="C5" s="20" t="s">
        <v>412</v>
      </c>
      <c r="D5" s="20" t="s">
        <v>58</v>
      </c>
      <c r="E5" s="232"/>
      <c r="F5" s="232"/>
    </row>
    <row r="6" spans="1:7">
      <c r="A6" s="25">
        <v>1</v>
      </c>
      <c r="B6" s="25">
        <v>2</v>
      </c>
      <c r="C6" s="25">
        <v>3</v>
      </c>
      <c r="D6" s="25">
        <v>4</v>
      </c>
      <c r="E6" s="25">
        <v>5</v>
      </c>
      <c r="F6" s="25">
        <v>6</v>
      </c>
    </row>
    <row r="7" spans="1:7">
      <c r="A7" s="11" t="s">
        <v>59</v>
      </c>
      <c r="B7" s="8">
        <v>140</v>
      </c>
      <c r="C7" s="8">
        <v>256</v>
      </c>
      <c r="D7" s="8">
        <v>137</v>
      </c>
      <c r="E7" s="8">
        <v>137</v>
      </c>
      <c r="F7" s="161">
        <f>E7+108</f>
        <v>245</v>
      </c>
    </row>
    <row r="8" spans="1:7">
      <c r="A8" s="11" t="s">
        <v>60</v>
      </c>
      <c r="B8" s="8">
        <v>140</v>
      </c>
      <c r="C8" s="8">
        <v>344</v>
      </c>
      <c r="D8" s="8">
        <v>174</v>
      </c>
      <c r="E8" s="8">
        <v>174</v>
      </c>
      <c r="F8" s="161">
        <f>F7+E8</f>
        <v>419</v>
      </c>
    </row>
    <row r="9" spans="1:7">
      <c r="A9" s="11" t="s">
        <v>61</v>
      </c>
      <c r="B9" s="8">
        <v>140</v>
      </c>
      <c r="C9" s="8">
        <v>247</v>
      </c>
      <c r="D9" s="8">
        <v>150</v>
      </c>
      <c r="E9" s="8">
        <v>150</v>
      </c>
      <c r="F9" s="161">
        <v>502</v>
      </c>
    </row>
    <row r="10" spans="1:7">
      <c r="A10" s="11" t="s">
        <v>62</v>
      </c>
      <c r="B10" s="8">
        <v>140</v>
      </c>
      <c r="C10" s="8">
        <v>283</v>
      </c>
      <c r="D10" s="8">
        <v>126</v>
      </c>
      <c r="E10" s="8">
        <v>126</v>
      </c>
      <c r="F10" s="161">
        <v>543</v>
      </c>
    </row>
    <row r="11" spans="1:7">
      <c r="A11" s="11" t="s">
        <v>64</v>
      </c>
      <c r="B11" s="8">
        <v>140</v>
      </c>
      <c r="C11" s="8">
        <v>335</v>
      </c>
      <c r="D11" s="8">
        <v>140</v>
      </c>
      <c r="E11" s="8">
        <v>140</v>
      </c>
      <c r="F11" s="161">
        <v>566</v>
      </c>
    </row>
    <row r="12" spans="1:7">
      <c r="A12" s="11" t="s">
        <v>63</v>
      </c>
      <c r="B12" s="12">
        <f>SUM(B7:B11)</f>
        <v>700</v>
      </c>
      <c r="C12" s="12">
        <f>SUM(C7:C11)</f>
        <v>1465</v>
      </c>
      <c r="D12" s="12">
        <f>SUM(D7:D11)</f>
        <v>727</v>
      </c>
      <c r="E12" s="12">
        <f>SUM(E7:E11)</f>
        <v>727</v>
      </c>
      <c r="F12" s="12">
        <v>566</v>
      </c>
    </row>
    <row r="17" spans="3:3">
      <c r="C17" s="128"/>
    </row>
    <row r="18" spans="3:3">
      <c r="C18" s="128"/>
    </row>
    <row r="19" spans="3:3">
      <c r="C19" s="128"/>
    </row>
  </sheetData>
  <mergeCells count="5">
    <mergeCell ref="A4:A5"/>
    <mergeCell ref="B4:B5"/>
    <mergeCell ref="C4:D4"/>
    <mergeCell ref="E4:E5"/>
    <mergeCell ref="F4:F5"/>
  </mergeCells>
  <hyperlinks>
    <hyperlink ref="G1" location="'Daftar Tabel'!A1" display="&lt;&lt;&lt; Daftar Tabel"/>
  </hyperlinks>
  <pageMargins left="0.70866141732283472" right="0.70866141732283472" top="0.74803149606299213" bottom="0.74803149606299213" header="0.31496062992125984" footer="0.31496062992125984"/>
  <pageSetup scale="96" fitToHeight="4" orientation="landscape" r:id="rId1"/>
  <ignoredErrors>
    <ignoredError sqref="E12" formulaRange="1"/>
  </ignoredErrors>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2"/>
  <sheetViews>
    <sheetView tabSelected="1" topLeftCell="D7" zoomScaleNormal="100" workbookViewId="0">
      <selection activeCell="O47" sqref="O47"/>
    </sheetView>
  </sheetViews>
  <sheetFormatPr defaultColWidth="8.81640625" defaultRowHeight="14.5"/>
  <cols>
    <col min="1" max="1" width="17.453125" customWidth="1"/>
    <col min="2" max="2" width="33.26953125" customWidth="1"/>
    <col min="3" max="5" width="22.7265625" customWidth="1"/>
    <col min="6" max="6" width="16.81640625" bestFit="1" customWidth="1"/>
  </cols>
  <sheetData>
    <row r="1" spans="1:6">
      <c r="A1" s="2" t="s">
        <v>73</v>
      </c>
      <c r="F1" s="42" t="s">
        <v>388</v>
      </c>
    </row>
    <row r="4" spans="1:6">
      <c r="A4" s="233" t="s">
        <v>53</v>
      </c>
      <c r="B4" s="233" t="s">
        <v>70</v>
      </c>
      <c r="C4" s="233" t="s">
        <v>55</v>
      </c>
      <c r="D4" s="233"/>
      <c r="E4" s="232" t="s">
        <v>57</v>
      </c>
    </row>
    <row r="5" spans="1:6">
      <c r="A5" s="233"/>
      <c r="B5" s="233"/>
      <c r="C5" s="20" t="s">
        <v>71</v>
      </c>
      <c r="D5" s="20" t="s">
        <v>72</v>
      </c>
      <c r="E5" s="232"/>
    </row>
    <row r="6" spans="1:6">
      <c r="A6" s="25">
        <v>1</v>
      </c>
      <c r="B6" s="25">
        <v>2</v>
      </c>
      <c r="C6" s="25">
        <v>3</v>
      </c>
      <c r="D6" s="25">
        <v>4</v>
      </c>
      <c r="E6" s="25">
        <v>5</v>
      </c>
    </row>
    <row r="7" spans="1:6">
      <c r="A7" s="11" t="s">
        <v>59</v>
      </c>
      <c r="B7" s="8">
        <v>10</v>
      </c>
      <c r="C7" s="8">
        <v>57</v>
      </c>
      <c r="D7" s="8">
        <v>80</v>
      </c>
      <c r="E7" s="8">
        <v>245</v>
      </c>
    </row>
    <row r="8" spans="1:6">
      <c r="A8" s="11" t="s">
        <v>60</v>
      </c>
      <c r="B8" s="8">
        <v>9</v>
      </c>
      <c r="C8" s="8">
        <v>79</v>
      </c>
      <c r="D8" s="8">
        <v>95</v>
      </c>
      <c r="E8" s="8">
        <v>419</v>
      </c>
    </row>
    <row r="9" spans="1:6">
      <c r="A9" s="11" t="s">
        <v>61</v>
      </c>
      <c r="B9" s="8">
        <v>10</v>
      </c>
      <c r="C9" s="8">
        <v>74</v>
      </c>
      <c r="D9" s="8">
        <v>76</v>
      </c>
      <c r="E9" s="8">
        <v>502</v>
      </c>
    </row>
    <row r="10" spans="1:6">
      <c r="A10" s="11" t="s">
        <v>62</v>
      </c>
      <c r="B10" s="8">
        <v>7</v>
      </c>
      <c r="C10" s="8">
        <v>57</v>
      </c>
      <c r="D10" s="8">
        <v>69</v>
      </c>
      <c r="E10" s="8">
        <v>543</v>
      </c>
    </row>
    <row r="11" spans="1:6">
      <c r="A11" s="11" t="s">
        <v>14</v>
      </c>
      <c r="B11" s="8">
        <v>8</v>
      </c>
      <c r="C11" s="8">
        <v>63</v>
      </c>
      <c r="D11" s="8">
        <v>77</v>
      </c>
      <c r="E11" s="8">
        <v>566</v>
      </c>
    </row>
    <row r="12" spans="1:6">
      <c r="A12" s="5" t="s">
        <v>63</v>
      </c>
      <c r="B12" s="12">
        <f>SUM(B7:B11)</f>
        <v>44</v>
      </c>
      <c r="C12" s="12">
        <f>SUM(C7:C11)</f>
        <v>330</v>
      </c>
      <c r="D12" s="12">
        <f>SUM(D7:D11)</f>
        <v>397</v>
      </c>
      <c r="E12" s="12">
        <v>566</v>
      </c>
    </row>
  </sheetData>
  <mergeCells count="4">
    <mergeCell ref="A4:A5"/>
    <mergeCell ref="B4:B5"/>
    <mergeCell ref="C4:D4"/>
    <mergeCell ref="E4:E5"/>
  </mergeCells>
  <hyperlinks>
    <hyperlink ref="F1" location="'Daftar Tabel'!A1" display="&lt;&lt;&lt; Daftar Tabel"/>
  </hyperlinks>
  <pageMargins left="0.70866141732283472" right="0.70866141732283472" top="0.74803149606299213" bottom="0.74803149606299213" header="0.31496062992125984" footer="0.31496062992125984"/>
  <pageSetup scale="90" fitToHeight="4" orientation="landscape" r:id="rId1"/>
  <ignoredErrors>
    <ignoredError sqref="B12:D12" formulaRange="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2"/>
  <sheetViews>
    <sheetView tabSelected="1" zoomScaleNormal="100" workbookViewId="0">
      <selection activeCell="O47" sqref="O47"/>
    </sheetView>
  </sheetViews>
  <sheetFormatPr defaultColWidth="8.81640625" defaultRowHeight="14.5"/>
  <cols>
    <col min="1" max="1" width="17.453125" customWidth="1"/>
    <col min="2" max="2" width="33.26953125" customWidth="1"/>
    <col min="3" max="5" width="22.7265625" customWidth="1"/>
    <col min="6" max="6" width="16.81640625" bestFit="1" customWidth="1"/>
  </cols>
  <sheetData>
    <row r="1" spans="1:6">
      <c r="A1" s="2" t="s">
        <v>29</v>
      </c>
      <c r="F1" s="42" t="s">
        <v>388</v>
      </c>
    </row>
    <row r="4" spans="1:6">
      <c r="A4" s="233" t="s">
        <v>53</v>
      </c>
      <c r="B4" s="233" t="s">
        <v>74</v>
      </c>
      <c r="C4" s="233" t="s">
        <v>395</v>
      </c>
      <c r="D4" s="233"/>
      <c r="E4" s="232" t="s">
        <v>57</v>
      </c>
    </row>
    <row r="5" spans="1:6">
      <c r="A5" s="233"/>
      <c r="B5" s="233"/>
      <c r="C5" s="20" t="s">
        <v>71</v>
      </c>
      <c r="D5" s="20" t="s">
        <v>72</v>
      </c>
      <c r="E5" s="232"/>
    </row>
    <row r="6" spans="1:6">
      <c r="A6" s="25">
        <v>1</v>
      </c>
      <c r="B6" s="25">
        <v>2</v>
      </c>
      <c r="C6" s="25">
        <v>3</v>
      </c>
      <c r="D6" s="25">
        <v>4</v>
      </c>
      <c r="E6" s="25">
        <v>5</v>
      </c>
    </row>
    <row r="7" spans="1:6">
      <c r="A7" s="11" t="s">
        <v>59</v>
      </c>
      <c r="B7" s="8"/>
      <c r="C7" s="8"/>
      <c r="D7" s="8"/>
      <c r="E7" s="8"/>
    </row>
    <row r="8" spans="1:6">
      <c r="A8" s="11" t="s">
        <v>60</v>
      </c>
      <c r="B8" s="8"/>
      <c r="C8" s="8"/>
      <c r="D8" s="8"/>
      <c r="E8" s="8"/>
    </row>
    <row r="9" spans="1:6">
      <c r="A9" s="11" t="s">
        <v>61</v>
      </c>
      <c r="B9" s="8"/>
      <c r="C9" s="8"/>
      <c r="D9" s="8"/>
      <c r="E9" s="8"/>
    </row>
    <row r="10" spans="1:6">
      <c r="A10" s="11" t="s">
        <v>62</v>
      </c>
      <c r="B10" s="8"/>
      <c r="C10" s="8"/>
      <c r="D10" s="8"/>
      <c r="E10" s="8"/>
    </row>
    <row r="11" spans="1:6">
      <c r="A11" s="11" t="s">
        <v>14</v>
      </c>
      <c r="B11" s="8"/>
      <c r="C11" s="8"/>
      <c r="D11" s="8"/>
      <c r="E11" s="8"/>
    </row>
    <row r="12" spans="1:6">
      <c r="A12" s="5" t="s">
        <v>63</v>
      </c>
      <c r="B12" s="12">
        <f>SUM(B7:B11)</f>
        <v>0</v>
      </c>
      <c r="C12" s="12">
        <f>SUM(C7:C11)</f>
        <v>0</v>
      </c>
      <c r="D12" s="12">
        <f>SUM(D7:D11)</f>
        <v>0</v>
      </c>
      <c r="E12" s="12">
        <f>SUM(E7:E11)</f>
        <v>0</v>
      </c>
    </row>
  </sheetData>
  <mergeCells count="4">
    <mergeCell ref="A4:A5"/>
    <mergeCell ref="B4:B5"/>
    <mergeCell ref="C4:D4"/>
    <mergeCell ref="E4:E5"/>
  </mergeCells>
  <hyperlinks>
    <hyperlink ref="F1" location="'Daftar Tabel'!A1" display="&lt;&lt;&lt; Daftar Tabel"/>
  </hyperlinks>
  <pageMargins left="0.70866141732283472" right="0.70866141732283472" top="0.74803149606299213" bottom="0.74803149606299213" header="0.31496062992125984" footer="0.31496062992125984"/>
  <pageSetup scale="90" fitToHeight="4" orientation="landscape" r:id="rId1"/>
  <ignoredErrors>
    <ignoredError sqref="B12:E12" formulaRange="1"/>
  </ignoredError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11"/>
  <sheetViews>
    <sheetView tabSelected="1" zoomScale="120" zoomScaleNormal="120" workbookViewId="0">
      <selection activeCell="O47" sqref="O47"/>
    </sheetView>
  </sheetViews>
  <sheetFormatPr defaultColWidth="8.81640625" defaultRowHeight="14.5"/>
  <cols>
    <col min="1" max="1" width="14" customWidth="1"/>
    <col min="2" max="2" width="29.453125" customWidth="1"/>
    <col min="3" max="4" width="27.1796875" customWidth="1"/>
    <col min="5" max="5" width="28.453125" customWidth="1"/>
    <col min="6" max="6" width="30.26953125" customWidth="1"/>
    <col min="7" max="7" width="19" customWidth="1"/>
    <col min="8" max="8" width="12.7265625" customWidth="1"/>
  </cols>
  <sheetData>
    <row r="1" spans="1:7">
      <c r="A1" s="2" t="s">
        <v>30</v>
      </c>
      <c r="G1" s="42" t="s">
        <v>388</v>
      </c>
    </row>
    <row r="4" spans="1:7" ht="29">
      <c r="A4" s="21" t="s">
        <v>53</v>
      </c>
      <c r="B4" s="21" t="s">
        <v>77</v>
      </c>
      <c r="C4" s="21" t="s">
        <v>78</v>
      </c>
      <c r="D4" s="21" t="s">
        <v>79</v>
      </c>
      <c r="E4" s="21" t="s">
        <v>80</v>
      </c>
      <c r="F4" s="21" t="s">
        <v>81</v>
      </c>
    </row>
    <row r="5" spans="1:7">
      <c r="A5" s="19">
        <v>1</v>
      </c>
      <c r="B5" s="19">
        <v>2</v>
      </c>
      <c r="C5" s="19">
        <v>3</v>
      </c>
      <c r="D5" s="19">
        <v>4</v>
      </c>
      <c r="E5" s="19">
        <v>5</v>
      </c>
      <c r="F5" s="19">
        <v>6</v>
      </c>
    </row>
    <row r="6" spans="1:7">
      <c r="A6" s="6" t="s">
        <v>59</v>
      </c>
      <c r="B6" s="8">
        <v>5</v>
      </c>
      <c r="C6" s="8">
        <v>4</v>
      </c>
      <c r="D6" s="8">
        <v>7</v>
      </c>
      <c r="E6" s="8">
        <v>4</v>
      </c>
      <c r="F6" s="57">
        <v>5</v>
      </c>
    </row>
    <row r="7" spans="1:7">
      <c r="A7" s="6" t="s">
        <v>60</v>
      </c>
      <c r="B7" s="8">
        <v>5</v>
      </c>
      <c r="C7" s="8">
        <v>4</v>
      </c>
      <c r="D7" s="8">
        <v>7</v>
      </c>
      <c r="E7" s="8">
        <v>4</v>
      </c>
      <c r="F7" s="57">
        <v>5</v>
      </c>
    </row>
    <row r="8" spans="1:7">
      <c r="A8" s="6" t="s">
        <v>61</v>
      </c>
      <c r="B8" s="8">
        <v>5</v>
      </c>
      <c r="C8" s="8">
        <v>4</v>
      </c>
      <c r="D8" s="8">
        <v>7</v>
      </c>
      <c r="E8" s="8">
        <v>4</v>
      </c>
      <c r="F8" s="57">
        <v>5</v>
      </c>
    </row>
    <row r="9" spans="1:7">
      <c r="A9" s="6" t="s">
        <v>62</v>
      </c>
      <c r="B9" s="8">
        <v>5</v>
      </c>
      <c r="C9" s="8">
        <v>4</v>
      </c>
      <c r="D9" s="8">
        <v>7</v>
      </c>
      <c r="E9" s="8">
        <v>4</v>
      </c>
      <c r="F9" s="57">
        <v>5</v>
      </c>
    </row>
    <row r="10" spans="1:7">
      <c r="A10" s="6" t="s">
        <v>14</v>
      </c>
      <c r="B10" s="8">
        <v>5</v>
      </c>
      <c r="C10" s="8">
        <v>4</v>
      </c>
      <c r="D10" s="8">
        <v>7</v>
      </c>
      <c r="E10" s="8">
        <v>4</v>
      </c>
      <c r="F10" s="57">
        <v>5</v>
      </c>
    </row>
    <row r="11" spans="1:7">
      <c r="A11" s="11" t="s">
        <v>63</v>
      </c>
      <c r="B11" s="13">
        <v>25</v>
      </c>
      <c r="C11" s="13">
        <f>SUM(C6:C10)</f>
        <v>20</v>
      </c>
      <c r="D11" s="13">
        <f>SUM(D6:D10)</f>
        <v>35</v>
      </c>
      <c r="E11" s="13">
        <f>SUM(E6:E10)</f>
        <v>20</v>
      </c>
      <c r="F11" s="13">
        <f>SUM(F6:F10)</f>
        <v>25</v>
      </c>
    </row>
  </sheetData>
  <hyperlinks>
    <hyperlink ref="G1" location="'Daftar Tabel'!A1" display="&lt;&lt;&lt; Daftar Tabel"/>
  </hyperlinks>
  <pageMargins left="0.70866141732283472" right="0.70866141732283472" top="0.74803149606299213" bottom="0.74803149606299213" header="0.31496062992125984" footer="0.31496062992125984"/>
  <pageSetup scale="70" fitToHeight="4" orientation="landscape"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J31"/>
  <sheetViews>
    <sheetView tabSelected="1" zoomScaleNormal="100" workbookViewId="0">
      <pane ySplit="11" topLeftCell="A18" activePane="bottomLeft" state="frozen"/>
      <selection activeCell="O47" sqref="O47"/>
      <selection pane="bottomLeft" activeCell="O47" sqref="O47"/>
    </sheetView>
  </sheetViews>
  <sheetFormatPr defaultColWidth="8.81640625" defaultRowHeight="14.5"/>
  <cols>
    <col min="2" max="2" width="34.453125" customWidth="1"/>
    <col min="3" max="3" width="18.81640625" customWidth="1"/>
    <col min="4" max="4" width="16.26953125" customWidth="1"/>
    <col min="5" max="5" width="17.7265625" bestFit="1" customWidth="1"/>
    <col min="6" max="6" width="18" bestFit="1" customWidth="1"/>
    <col min="7" max="7" width="19.81640625" bestFit="1" customWidth="1"/>
    <col min="8" max="8" width="25.1796875" customWidth="1"/>
    <col min="9" max="9" width="28.7265625" customWidth="1"/>
    <col min="10" max="10" width="16.81640625" bestFit="1" customWidth="1"/>
  </cols>
  <sheetData>
    <row r="1" spans="1:10">
      <c r="A1" s="2" t="s">
        <v>31</v>
      </c>
      <c r="J1" s="42" t="s">
        <v>388</v>
      </c>
    </row>
    <row r="3" spans="1:10" hidden="1">
      <c r="B3" t="s">
        <v>92</v>
      </c>
      <c r="E3" t="s">
        <v>98</v>
      </c>
    </row>
    <row r="4" spans="1:10" hidden="1">
      <c r="E4" s="14" t="s">
        <v>93</v>
      </c>
    </row>
    <row r="5" spans="1:10" hidden="1">
      <c r="B5" t="s">
        <v>48</v>
      </c>
      <c r="C5" t="s">
        <v>410</v>
      </c>
      <c r="E5" s="14" t="s">
        <v>94</v>
      </c>
    </row>
    <row r="6" spans="1:10" hidden="1">
      <c r="C6" t="s">
        <v>411</v>
      </c>
      <c r="E6" s="14" t="s">
        <v>95</v>
      </c>
    </row>
    <row r="7" spans="1:10" hidden="1">
      <c r="E7" s="14" t="s">
        <v>96</v>
      </c>
    </row>
    <row r="8" spans="1:10" hidden="1">
      <c r="E8" s="14" t="s">
        <v>97</v>
      </c>
    </row>
    <row r="10" spans="1:10" ht="29.15" customHeight="1">
      <c r="A10" s="20" t="s">
        <v>36</v>
      </c>
      <c r="B10" s="20" t="s">
        <v>100</v>
      </c>
      <c r="C10" s="20" t="s">
        <v>83</v>
      </c>
      <c r="D10" s="20" t="s">
        <v>84</v>
      </c>
      <c r="E10" s="20" t="s">
        <v>85</v>
      </c>
      <c r="F10" s="20" t="s">
        <v>86</v>
      </c>
      <c r="G10" s="20" t="s">
        <v>87</v>
      </c>
      <c r="H10" s="21" t="s">
        <v>396</v>
      </c>
      <c r="I10" s="21" t="s">
        <v>88</v>
      </c>
    </row>
    <row r="11" spans="1:10">
      <c r="A11" s="19">
        <v>1</v>
      </c>
      <c r="B11" s="19">
        <v>2</v>
      </c>
      <c r="C11" s="19">
        <v>3</v>
      </c>
      <c r="D11" s="19">
        <v>4</v>
      </c>
      <c r="E11" s="19">
        <v>5</v>
      </c>
      <c r="F11" s="19">
        <v>6</v>
      </c>
      <c r="G11" s="19">
        <v>7</v>
      </c>
      <c r="H11" s="19">
        <v>8</v>
      </c>
      <c r="I11" s="19">
        <v>9</v>
      </c>
    </row>
    <row r="12" spans="1:10" ht="58">
      <c r="A12" s="6">
        <v>1</v>
      </c>
      <c r="B12" s="60" t="s">
        <v>458</v>
      </c>
      <c r="C12" s="8">
        <v>2127098201</v>
      </c>
      <c r="D12" s="26" t="s">
        <v>459</v>
      </c>
      <c r="E12" s="8" t="s">
        <v>48</v>
      </c>
      <c r="F12" s="8" t="s">
        <v>96</v>
      </c>
      <c r="G12" s="8" t="s">
        <v>411</v>
      </c>
      <c r="H12" s="60" t="s">
        <v>460</v>
      </c>
      <c r="I12" s="60" t="s">
        <v>1014</v>
      </c>
    </row>
    <row r="13" spans="1:10" ht="72.5">
      <c r="A13" s="6">
        <v>2</v>
      </c>
      <c r="B13" s="60" t="s">
        <v>464</v>
      </c>
      <c r="C13" s="8">
        <v>2118038402</v>
      </c>
      <c r="D13" s="26" t="s">
        <v>465</v>
      </c>
      <c r="E13" s="8" t="s">
        <v>48</v>
      </c>
      <c r="F13" s="8" t="s">
        <v>95</v>
      </c>
      <c r="G13" s="8" t="s">
        <v>411</v>
      </c>
      <c r="H13" s="60" t="s">
        <v>466</v>
      </c>
      <c r="I13" s="60" t="s">
        <v>487</v>
      </c>
    </row>
    <row r="14" spans="1:10" ht="72.5">
      <c r="A14" s="6">
        <v>3</v>
      </c>
      <c r="B14" s="60" t="s">
        <v>1242</v>
      </c>
      <c r="C14" s="8">
        <v>2127078301</v>
      </c>
      <c r="D14" s="26" t="s">
        <v>468</v>
      </c>
      <c r="E14" s="8" t="s">
        <v>48</v>
      </c>
      <c r="F14" s="8" t="s">
        <v>95</v>
      </c>
      <c r="G14" s="8" t="s">
        <v>411</v>
      </c>
      <c r="H14" s="60" t="s">
        <v>469</v>
      </c>
      <c r="I14" s="60" t="s">
        <v>489</v>
      </c>
    </row>
    <row r="15" spans="1:10" ht="58">
      <c r="A15" s="6">
        <v>4</v>
      </c>
      <c r="B15" s="60" t="s">
        <v>805</v>
      </c>
      <c r="C15" s="8">
        <v>2107068702</v>
      </c>
      <c r="D15" s="26" t="s">
        <v>472</v>
      </c>
      <c r="E15" s="8" t="s">
        <v>48</v>
      </c>
      <c r="F15" s="8" t="s">
        <v>95</v>
      </c>
      <c r="G15" s="8" t="s">
        <v>411</v>
      </c>
      <c r="H15" s="60" t="s">
        <v>473</v>
      </c>
      <c r="I15" s="60" t="s">
        <v>810</v>
      </c>
    </row>
    <row r="16" spans="1:10" ht="43.5">
      <c r="A16" s="6">
        <v>5</v>
      </c>
      <c r="B16" s="60" t="s">
        <v>481</v>
      </c>
      <c r="C16" s="8">
        <v>2111098102</v>
      </c>
      <c r="D16" s="26">
        <v>29899</v>
      </c>
      <c r="E16" s="8" t="s">
        <v>48</v>
      </c>
      <c r="F16" s="8" t="s">
        <v>95</v>
      </c>
      <c r="G16" s="8" t="s">
        <v>411</v>
      </c>
      <c r="H16" s="60" t="s">
        <v>482</v>
      </c>
      <c r="I16" s="60" t="s">
        <v>483</v>
      </c>
    </row>
    <row r="17" spans="1:10" ht="58">
      <c r="A17" s="6">
        <v>6</v>
      </c>
      <c r="B17" s="60" t="s">
        <v>1006</v>
      </c>
      <c r="C17" s="8">
        <v>2117088803</v>
      </c>
      <c r="D17" s="26" t="s">
        <v>1256</v>
      </c>
      <c r="E17" s="8" t="s">
        <v>48</v>
      </c>
      <c r="F17" s="8" t="s">
        <v>95</v>
      </c>
      <c r="G17" s="8" t="s">
        <v>411</v>
      </c>
      <c r="H17" s="60" t="s">
        <v>460</v>
      </c>
      <c r="I17" s="60" t="s">
        <v>1014</v>
      </c>
    </row>
    <row r="18" spans="1:10" ht="58">
      <c r="A18" s="6">
        <v>7</v>
      </c>
      <c r="B18" s="60" t="s">
        <v>1236</v>
      </c>
      <c r="C18" s="8">
        <v>2113018902</v>
      </c>
      <c r="D18" s="26" t="s">
        <v>1255</v>
      </c>
      <c r="E18" s="8" t="s">
        <v>48</v>
      </c>
      <c r="F18" s="8" t="s">
        <v>95</v>
      </c>
      <c r="G18" s="8" t="s">
        <v>411</v>
      </c>
      <c r="H18" s="60" t="s">
        <v>1238</v>
      </c>
      <c r="I18" s="60" t="s">
        <v>1239</v>
      </c>
    </row>
    <row r="19" spans="1:10" ht="58">
      <c r="A19" s="6">
        <v>8</v>
      </c>
      <c r="B19" s="60" t="s">
        <v>1237</v>
      </c>
      <c r="C19" s="61">
        <v>2110017802</v>
      </c>
      <c r="D19" s="26">
        <v>32051</v>
      </c>
      <c r="E19" s="8" t="s">
        <v>48</v>
      </c>
      <c r="F19" s="8" t="s">
        <v>95</v>
      </c>
      <c r="G19" s="8" t="s">
        <v>411</v>
      </c>
      <c r="H19" s="60" t="s">
        <v>1301</v>
      </c>
      <c r="I19" s="60" t="s">
        <v>1302</v>
      </c>
    </row>
    <row r="20" spans="1:10" ht="43.5">
      <c r="A20" s="6">
        <v>9</v>
      </c>
      <c r="B20" s="62" t="s">
        <v>461</v>
      </c>
      <c r="C20" s="8" t="s">
        <v>462</v>
      </c>
      <c r="D20" s="26" t="s">
        <v>463</v>
      </c>
      <c r="E20" s="8" t="s">
        <v>48</v>
      </c>
      <c r="F20" s="8" t="s">
        <v>95</v>
      </c>
      <c r="G20" s="8" t="s">
        <v>410</v>
      </c>
      <c r="H20" s="60" t="s">
        <v>1015</v>
      </c>
      <c r="I20" s="60" t="s">
        <v>485</v>
      </c>
    </row>
    <row r="21" spans="1:10" ht="43.5">
      <c r="A21" s="6">
        <v>10</v>
      </c>
      <c r="B21" s="62" t="s">
        <v>470</v>
      </c>
      <c r="C21" s="8">
        <v>2111087702</v>
      </c>
      <c r="D21" s="26">
        <v>28437</v>
      </c>
      <c r="E21" s="15"/>
      <c r="F21" s="8" t="s">
        <v>95</v>
      </c>
      <c r="G21" s="8" t="s">
        <v>410</v>
      </c>
      <c r="H21" s="63" t="s">
        <v>471</v>
      </c>
      <c r="I21" s="60" t="s">
        <v>486</v>
      </c>
    </row>
    <row r="22" spans="1:10" ht="43.5">
      <c r="A22" s="6">
        <v>11</v>
      </c>
      <c r="B22" s="62" t="s">
        <v>474</v>
      </c>
      <c r="C22" s="8">
        <v>2111119402</v>
      </c>
      <c r="D22" s="26">
        <v>34649</v>
      </c>
      <c r="E22" s="8"/>
      <c r="F22" s="8" t="s">
        <v>95</v>
      </c>
      <c r="G22" s="8" t="s">
        <v>410</v>
      </c>
      <c r="H22" s="60" t="s">
        <v>475</v>
      </c>
      <c r="I22" s="62" t="s">
        <v>476</v>
      </c>
    </row>
    <row r="23" spans="1:10" ht="43.5">
      <c r="A23" s="6">
        <v>12</v>
      </c>
      <c r="B23" s="62" t="s">
        <v>477</v>
      </c>
      <c r="C23" s="8">
        <v>2128069301</v>
      </c>
      <c r="D23" s="8" t="s">
        <v>478</v>
      </c>
      <c r="E23" s="8" t="s">
        <v>48</v>
      </c>
      <c r="F23" s="8" t="s">
        <v>95</v>
      </c>
      <c r="G23" s="8" t="s">
        <v>410</v>
      </c>
      <c r="H23" s="63" t="s">
        <v>479</v>
      </c>
      <c r="I23" s="129" t="s">
        <v>480</v>
      </c>
      <c r="J23" s="128" t="s">
        <v>195</v>
      </c>
    </row>
    <row r="24" spans="1:10" ht="43.5">
      <c r="A24" s="6">
        <v>13</v>
      </c>
      <c r="B24" s="55" t="s">
        <v>1271</v>
      </c>
      <c r="C24" s="8">
        <v>2113117402</v>
      </c>
      <c r="D24" s="8" t="s">
        <v>1272</v>
      </c>
      <c r="E24" s="8" t="s">
        <v>48</v>
      </c>
      <c r="F24" s="8" t="s">
        <v>95</v>
      </c>
      <c r="G24" s="8" t="s">
        <v>410</v>
      </c>
      <c r="H24" s="63" t="s">
        <v>1268</v>
      </c>
      <c r="I24" s="55" t="s">
        <v>1270</v>
      </c>
    </row>
    <row r="25" spans="1:10" ht="72.5">
      <c r="A25" s="6">
        <v>14</v>
      </c>
      <c r="B25" s="55" t="s">
        <v>1240</v>
      </c>
      <c r="C25" s="8">
        <v>2107079201</v>
      </c>
      <c r="D25" s="26">
        <v>33792</v>
      </c>
      <c r="E25" s="55"/>
      <c r="F25" s="8" t="s">
        <v>95</v>
      </c>
      <c r="G25" s="8" t="s">
        <v>410</v>
      </c>
      <c r="H25" s="63" t="s">
        <v>1332</v>
      </c>
      <c r="I25" s="63" t="s">
        <v>1514</v>
      </c>
    </row>
    <row r="26" spans="1:10" ht="58">
      <c r="A26" s="6">
        <v>15</v>
      </c>
      <c r="B26" s="55" t="s">
        <v>1293</v>
      </c>
      <c r="C26" s="8">
        <v>2120049202</v>
      </c>
      <c r="D26" s="8" t="s">
        <v>1513</v>
      </c>
      <c r="E26" s="55"/>
      <c r="F26" s="8" t="s">
        <v>95</v>
      </c>
      <c r="G26" s="8" t="s">
        <v>410</v>
      </c>
      <c r="H26" s="63" t="s">
        <v>1330</v>
      </c>
      <c r="I26" s="63" t="s">
        <v>1331</v>
      </c>
    </row>
    <row r="27" spans="1:10" ht="43.5">
      <c r="A27" s="6">
        <v>16</v>
      </c>
      <c r="B27" s="55" t="s">
        <v>484</v>
      </c>
      <c r="C27" s="8">
        <v>2127048502</v>
      </c>
      <c r="D27" s="8" t="s">
        <v>488</v>
      </c>
      <c r="E27" s="55"/>
      <c r="F27" s="8" t="s">
        <v>95</v>
      </c>
      <c r="G27" s="8" t="s">
        <v>410</v>
      </c>
      <c r="H27" s="60" t="s">
        <v>615</v>
      </c>
      <c r="I27" s="63" t="s">
        <v>550</v>
      </c>
    </row>
    <row r="28" spans="1:10" ht="43.5">
      <c r="A28" s="6">
        <v>17</v>
      </c>
      <c r="B28" s="55" t="s">
        <v>490</v>
      </c>
      <c r="C28" s="8">
        <v>2107118606</v>
      </c>
      <c r="D28" s="8" t="s">
        <v>491</v>
      </c>
      <c r="E28" s="8"/>
      <c r="F28" s="8" t="s">
        <v>95</v>
      </c>
      <c r="G28" s="8" t="s">
        <v>410</v>
      </c>
      <c r="H28" s="62" t="s">
        <v>1241</v>
      </c>
      <c r="I28" s="62" t="s">
        <v>1269</v>
      </c>
    </row>
    <row r="31" spans="1:10">
      <c r="D31" t="s">
        <v>195</v>
      </c>
    </row>
  </sheetData>
  <dataValidations count="3">
    <dataValidation type="list" allowBlank="1" showInputMessage="1" showErrorMessage="1" sqref="E12:E28">
      <formula1>$B$4:$B$5</formula1>
    </dataValidation>
    <dataValidation type="list" allowBlank="1" showInputMessage="1" showErrorMessage="1" sqref="F12:F28">
      <formula1>$E$4:$E$8</formula1>
    </dataValidation>
    <dataValidation type="list" allowBlank="1" showInputMessage="1" showErrorMessage="1" sqref="G12:G28">
      <formula1>$C$4:$C$6</formula1>
    </dataValidation>
  </dataValidations>
  <hyperlinks>
    <hyperlink ref="J1" location="'Daftar Tabel'!A1" display="&lt;&lt;&lt; Daftar Tabel"/>
  </hyperlinks>
  <pageMargins left="0.70866141732283472" right="0.70866141732283472" top="0.74803149606299213" bottom="0.74803149606299213" header="0.31496062992125984" footer="0.31496062992125984"/>
  <pageSetup scale="60" fitToHeight="4" orientation="landscape" r:id="rId1"/>
  <ignoredErrors>
    <ignoredError sqref="C20" numberStoredAsText="1"/>
  </ignoredErrors>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J22"/>
  <sheetViews>
    <sheetView tabSelected="1" zoomScale="110" zoomScaleNormal="110" workbookViewId="0">
      <pane ySplit="11" topLeftCell="A12" activePane="bottomLeft" state="frozen"/>
      <selection activeCell="O47" sqref="O47"/>
      <selection pane="bottomLeft" activeCell="O47" sqref="O47"/>
    </sheetView>
  </sheetViews>
  <sheetFormatPr defaultColWidth="8.81640625" defaultRowHeight="14.5"/>
  <cols>
    <col min="2" max="2" width="39.81640625" customWidth="1"/>
    <col min="3" max="3" width="14.7265625" customWidth="1"/>
    <col min="4" max="5" width="16.26953125" customWidth="1"/>
    <col min="6" max="6" width="18.7265625" customWidth="1"/>
    <col min="7" max="7" width="19.1796875" customWidth="1"/>
    <col min="8" max="8" width="23.453125" customWidth="1"/>
    <col min="9" max="9" width="26.81640625" customWidth="1"/>
    <col min="10" max="10" width="16.81640625" bestFit="1" customWidth="1"/>
  </cols>
  <sheetData>
    <row r="1" spans="1:10">
      <c r="A1" s="2" t="s">
        <v>397</v>
      </c>
      <c r="J1" s="42" t="s">
        <v>388</v>
      </c>
    </row>
    <row r="3" spans="1:10" hidden="1">
      <c r="B3" t="s">
        <v>92</v>
      </c>
      <c r="E3" t="s">
        <v>98</v>
      </c>
    </row>
    <row r="4" spans="1:10" hidden="1">
      <c r="C4" t="s">
        <v>410</v>
      </c>
      <c r="E4" s="14" t="s">
        <v>93</v>
      </c>
    </row>
    <row r="5" spans="1:10" hidden="1">
      <c r="B5" t="s">
        <v>48</v>
      </c>
      <c r="C5" t="s">
        <v>411</v>
      </c>
      <c r="E5" s="14" t="s">
        <v>94</v>
      </c>
    </row>
    <row r="6" spans="1:10" hidden="1">
      <c r="E6" s="14" t="s">
        <v>95</v>
      </c>
    </row>
    <row r="7" spans="1:10" hidden="1">
      <c r="E7" s="14" t="s">
        <v>96</v>
      </c>
    </row>
    <row r="8" spans="1:10" hidden="1">
      <c r="E8" s="14" t="s">
        <v>97</v>
      </c>
    </row>
    <row r="10" spans="1:10" ht="29">
      <c r="A10" s="20" t="s">
        <v>36</v>
      </c>
      <c r="B10" s="20" t="s">
        <v>82</v>
      </c>
      <c r="C10" s="20" t="s">
        <v>83</v>
      </c>
      <c r="D10" s="20" t="s">
        <v>84</v>
      </c>
      <c r="E10" s="20" t="s">
        <v>85</v>
      </c>
      <c r="F10" s="20" t="s">
        <v>86</v>
      </c>
      <c r="G10" s="20" t="s">
        <v>87</v>
      </c>
      <c r="H10" s="21" t="s">
        <v>401</v>
      </c>
      <c r="I10" s="21" t="s">
        <v>88</v>
      </c>
    </row>
    <row r="11" spans="1:10">
      <c r="A11" s="19">
        <v>1</v>
      </c>
      <c r="B11" s="19">
        <v>2</v>
      </c>
      <c r="C11" s="19">
        <v>3</v>
      </c>
      <c r="D11" s="19">
        <v>4</v>
      </c>
      <c r="E11" s="19">
        <v>5</v>
      </c>
      <c r="F11" s="19">
        <v>6</v>
      </c>
      <c r="G11" s="19">
        <v>7</v>
      </c>
      <c r="H11" s="19">
        <v>8</v>
      </c>
      <c r="I11" s="19">
        <v>9</v>
      </c>
    </row>
    <row r="12" spans="1:10">
      <c r="A12" s="6">
        <v>1</v>
      </c>
      <c r="B12" s="64"/>
      <c r="C12" s="57"/>
      <c r="D12" s="61"/>
      <c r="E12" s="15"/>
      <c r="F12" s="8"/>
      <c r="G12" s="8"/>
      <c r="H12" s="63"/>
      <c r="I12" s="60"/>
    </row>
    <row r="13" spans="1:10">
      <c r="A13" s="6">
        <v>2</v>
      </c>
      <c r="B13" s="55"/>
      <c r="C13" s="8"/>
      <c r="D13" s="8"/>
      <c r="E13" s="8"/>
      <c r="F13" s="8"/>
      <c r="G13" s="8"/>
      <c r="H13" s="63"/>
      <c r="I13" s="60"/>
    </row>
    <row r="14" spans="1:10">
      <c r="A14" s="6">
        <v>3</v>
      </c>
      <c r="B14" s="7"/>
      <c r="C14" s="8"/>
      <c r="D14" s="8"/>
      <c r="E14" s="8"/>
      <c r="F14" s="7"/>
      <c r="G14" s="7"/>
      <c r="H14" s="7"/>
      <c r="I14" s="7"/>
    </row>
    <row r="15" spans="1:10">
      <c r="A15" s="6">
        <v>4</v>
      </c>
      <c r="B15" s="7"/>
      <c r="C15" s="8"/>
      <c r="D15" s="8"/>
      <c r="E15" s="8"/>
      <c r="F15" s="7"/>
      <c r="G15" s="7"/>
      <c r="H15" s="7"/>
      <c r="I15" s="7"/>
    </row>
    <row r="16" spans="1:10">
      <c r="A16" s="6">
        <v>5</v>
      </c>
      <c r="B16" s="7"/>
      <c r="C16" s="8"/>
      <c r="D16" s="8"/>
      <c r="E16" s="8"/>
      <c r="F16" s="7"/>
      <c r="G16" s="7"/>
      <c r="H16" s="7"/>
      <c r="I16" s="7"/>
    </row>
    <row r="17" spans="1:9">
      <c r="A17" s="6">
        <v>6</v>
      </c>
      <c r="B17" s="7"/>
      <c r="C17" s="8"/>
      <c r="D17" s="8"/>
      <c r="E17" s="8"/>
      <c r="F17" s="7"/>
      <c r="G17" s="7"/>
      <c r="H17" s="7"/>
      <c r="I17" s="7"/>
    </row>
    <row r="18" spans="1:9">
      <c r="A18" s="6">
        <v>7</v>
      </c>
      <c r="B18" s="7"/>
      <c r="C18" s="8"/>
      <c r="D18" s="8"/>
      <c r="E18" s="8"/>
      <c r="F18" s="7"/>
      <c r="G18" s="7"/>
      <c r="H18" s="7"/>
      <c r="I18" s="7"/>
    </row>
    <row r="19" spans="1:9">
      <c r="A19" s="6">
        <v>8</v>
      </c>
      <c r="B19" s="7"/>
      <c r="C19" s="8"/>
      <c r="D19" s="8"/>
      <c r="E19" s="8"/>
      <c r="F19" s="7"/>
      <c r="G19" s="7"/>
      <c r="H19" s="7"/>
      <c r="I19" s="7"/>
    </row>
    <row r="20" spans="1:9">
      <c r="A20" s="6">
        <v>9</v>
      </c>
      <c r="B20" s="7"/>
      <c r="C20" s="8"/>
      <c r="D20" s="8"/>
      <c r="E20" s="8"/>
      <c r="F20" s="7"/>
      <c r="G20" s="7"/>
      <c r="H20" s="7"/>
      <c r="I20" s="7"/>
    </row>
    <row r="21" spans="1:9">
      <c r="A21" s="6">
        <v>10</v>
      </c>
      <c r="B21" s="7"/>
      <c r="C21" s="8"/>
      <c r="D21" s="8"/>
      <c r="E21" s="8"/>
      <c r="F21" s="7"/>
      <c r="G21" s="7"/>
      <c r="H21" s="7"/>
      <c r="I21" s="7"/>
    </row>
    <row r="22" spans="1:9">
      <c r="A22" s="3" t="s">
        <v>46</v>
      </c>
      <c r="B22" s="7"/>
      <c r="C22" s="8"/>
      <c r="D22" s="8"/>
      <c r="E22" s="8"/>
      <c r="F22" s="7"/>
      <c r="G22" s="7"/>
      <c r="H22" s="7"/>
      <c r="I22" s="7"/>
    </row>
  </sheetData>
  <dataValidations count="4">
    <dataValidation type="list" allowBlank="1" showInputMessage="1" showErrorMessage="1" sqref="F12:F22">
      <formula1>$E$4:$E$8</formula1>
    </dataValidation>
    <dataValidation type="list" allowBlank="1" showInputMessage="1" showErrorMessage="1" sqref="E12:E22">
      <formula1>$B$4:$B$5</formula1>
    </dataValidation>
    <dataValidation type="list" allowBlank="1" showInputMessage="1" showErrorMessage="1" sqref="G13:G22">
      <formula1>$C$3:$C$5</formula1>
    </dataValidation>
    <dataValidation type="list" allowBlank="1" showInputMessage="1" showErrorMessage="1" sqref="G12">
      <formula1>$C$4:$C$6</formula1>
    </dataValidation>
  </dataValidations>
  <hyperlinks>
    <hyperlink ref="J1" location="'Daftar Tabel'!A1" display="&lt;&lt;&lt; Daftar Tabel"/>
  </hyperlinks>
  <pageMargins left="0.70866141732283472" right="0.70866141732283472" top="0.74803149606299213" bottom="0.74803149606299213" header="0.31496062992125984" footer="0.31496062992125984"/>
  <pageSetup scale="61" fitToHeight="4" orientation="landscape"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
  <sheetViews>
    <sheetView tabSelected="1" zoomScale="120" zoomScaleNormal="120" workbookViewId="0">
      <selection activeCell="O47" sqref="O47"/>
    </sheetView>
  </sheetViews>
  <sheetFormatPr defaultColWidth="8.81640625" defaultRowHeight="14.5"/>
  <cols>
    <col min="1" max="1" width="32.26953125" customWidth="1"/>
    <col min="2" max="2" width="38.81640625" customWidth="1"/>
    <col min="3" max="3" width="29.26953125" customWidth="1"/>
    <col min="4" max="4" width="16.81640625" bestFit="1" customWidth="1"/>
  </cols>
  <sheetData>
    <row r="1" spans="1:4">
      <c r="A1" s="2" t="s">
        <v>33</v>
      </c>
      <c r="D1" s="42" t="s">
        <v>388</v>
      </c>
    </row>
    <row r="4" spans="1:4" ht="22.4" customHeight="1">
      <c r="A4" s="20" t="s">
        <v>398</v>
      </c>
      <c r="B4" s="20" t="s">
        <v>413</v>
      </c>
      <c r="C4" s="20" t="s">
        <v>399</v>
      </c>
    </row>
    <row r="5" spans="1:4">
      <c r="A5" s="19">
        <v>1</v>
      </c>
      <c r="B5" s="19">
        <v>2</v>
      </c>
      <c r="C5" s="19">
        <v>3</v>
      </c>
    </row>
    <row r="6" spans="1:4">
      <c r="A6" s="15">
        <v>17</v>
      </c>
      <c r="B6" s="15">
        <v>566</v>
      </c>
      <c r="C6" s="117">
        <f>IF(A6&gt;0,B6/A6,0)</f>
        <v>33.294117647058826</v>
      </c>
    </row>
  </sheetData>
  <hyperlinks>
    <hyperlink ref="D1" location="'Daftar Tabel'!A1" display="&lt;&lt;&lt; Daftar Tabel"/>
  </hyperlinks>
  <pageMargins left="0.70866141732283472" right="0.70866141732283472" top="0.74803149606299213" bottom="0.74803149606299213" header="0.31496062992125984" footer="0.31496062992125984"/>
  <pageSetup fitToHeight="4" orientation="landscape"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24"/>
  <sheetViews>
    <sheetView tabSelected="1" topLeftCell="C1" zoomScaleNormal="100" workbookViewId="0">
      <pane ySplit="6" topLeftCell="A7" activePane="bottomLeft" state="frozen"/>
      <selection activeCell="O47" sqref="O47"/>
      <selection pane="bottomLeft" activeCell="O47" sqref="O47"/>
    </sheetView>
  </sheetViews>
  <sheetFormatPr defaultColWidth="8.81640625" defaultRowHeight="14.5"/>
  <cols>
    <col min="1" max="1" width="7.7265625" customWidth="1"/>
    <col min="2" max="2" width="37.7265625" customWidth="1"/>
    <col min="3" max="9" width="16.7265625" customWidth="1"/>
    <col min="10" max="10" width="21.453125" customWidth="1"/>
    <col min="11" max="11" width="16.81640625" bestFit="1" customWidth="1"/>
  </cols>
  <sheetData>
    <row r="1" spans="1:11">
      <c r="A1" s="2" t="s">
        <v>34</v>
      </c>
      <c r="K1" s="42" t="s">
        <v>388</v>
      </c>
    </row>
    <row r="4" spans="1:11" ht="32.15" customHeight="1">
      <c r="A4" s="230" t="s">
        <v>36</v>
      </c>
      <c r="B4" s="234" t="s">
        <v>100</v>
      </c>
      <c r="C4" s="239" t="s">
        <v>310</v>
      </c>
      <c r="D4" s="240"/>
      <c r="E4" s="241"/>
      <c r="F4" s="234" t="s">
        <v>309</v>
      </c>
      <c r="G4" s="234" t="s">
        <v>400</v>
      </c>
      <c r="H4" s="242" t="s">
        <v>311</v>
      </c>
      <c r="I4" s="241"/>
      <c r="J4" s="234" t="s">
        <v>312</v>
      </c>
    </row>
    <row r="5" spans="1:11" ht="29">
      <c r="A5" s="231"/>
      <c r="B5" s="235"/>
      <c r="C5" s="21" t="s">
        <v>101</v>
      </c>
      <c r="D5" s="21" t="s">
        <v>102</v>
      </c>
      <c r="E5" s="20" t="s">
        <v>103</v>
      </c>
      <c r="F5" s="231"/>
      <c r="G5" s="235"/>
      <c r="H5" s="20" t="s">
        <v>104</v>
      </c>
      <c r="I5" s="20" t="s">
        <v>103</v>
      </c>
      <c r="J5" s="235"/>
    </row>
    <row r="6" spans="1:11">
      <c r="A6" s="19">
        <v>1</v>
      </c>
      <c r="B6" s="19">
        <v>2</v>
      </c>
      <c r="C6" s="19">
        <v>3</v>
      </c>
      <c r="D6" s="19">
        <v>4</v>
      </c>
      <c r="E6" s="19">
        <v>5</v>
      </c>
      <c r="F6" s="19">
        <v>6</v>
      </c>
      <c r="G6" s="19">
        <v>7</v>
      </c>
      <c r="H6" s="19">
        <v>8</v>
      </c>
      <c r="I6" s="19">
        <v>9</v>
      </c>
      <c r="J6" s="19">
        <v>10</v>
      </c>
    </row>
    <row r="7" spans="1:11">
      <c r="A7" s="6">
        <v>1</v>
      </c>
      <c r="B7" s="60" t="s">
        <v>458</v>
      </c>
      <c r="C7" s="8">
        <v>10</v>
      </c>
      <c r="D7" s="8"/>
      <c r="E7" s="8">
        <v>2</v>
      </c>
      <c r="F7" s="8">
        <v>4</v>
      </c>
      <c r="G7" s="8">
        <v>4</v>
      </c>
      <c r="H7" s="8">
        <v>6</v>
      </c>
      <c r="I7" s="8"/>
      <c r="J7" s="108">
        <f>SUM(C7:I7)</f>
        <v>26</v>
      </c>
    </row>
    <row r="8" spans="1:11">
      <c r="A8" s="6">
        <v>2</v>
      </c>
      <c r="B8" s="60" t="s">
        <v>464</v>
      </c>
      <c r="C8" s="8">
        <v>12</v>
      </c>
      <c r="D8" s="8"/>
      <c r="E8" s="8"/>
      <c r="F8" s="8">
        <v>4</v>
      </c>
      <c r="G8" s="8">
        <v>4</v>
      </c>
      <c r="H8" s="8">
        <v>5</v>
      </c>
      <c r="I8" s="8"/>
      <c r="J8" s="108">
        <f t="shared" ref="J8:J23" si="0">SUM(C8:I8)</f>
        <v>25</v>
      </c>
    </row>
    <row r="9" spans="1:11">
      <c r="A9" s="6">
        <v>3</v>
      </c>
      <c r="B9" s="60" t="s">
        <v>1242</v>
      </c>
      <c r="C9" s="8">
        <v>12</v>
      </c>
      <c r="D9" s="8">
        <v>3</v>
      </c>
      <c r="E9" s="8">
        <v>2</v>
      </c>
      <c r="F9" s="8">
        <v>4</v>
      </c>
      <c r="G9" s="8">
        <v>4</v>
      </c>
      <c r="H9" s="8">
        <v>5</v>
      </c>
      <c r="I9" s="8"/>
      <c r="J9" s="108">
        <f t="shared" si="0"/>
        <v>30</v>
      </c>
    </row>
    <row r="10" spans="1:11">
      <c r="A10" s="6">
        <v>4</v>
      </c>
      <c r="B10" s="60" t="s">
        <v>805</v>
      </c>
      <c r="C10" s="8">
        <v>16</v>
      </c>
      <c r="D10" s="8"/>
      <c r="E10" s="8">
        <v>2</v>
      </c>
      <c r="F10" s="8">
        <v>4</v>
      </c>
      <c r="G10" s="8">
        <v>4</v>
      </c>
      <c r="H10" s="8">
        <v>5</v>
      </c>
      <c r="I10" s="8"/>
      <c r="J10" s="108">
        <f t="shared" si="0"/>
        <v>31</v>
      </c>
    </row>
    <row r="11" spans="1:11">
      <c r="A11" s="6">
        <v>5</v>
      </c>
      <c r="B11" s="60" t="s">
        <v>481</v>
      </c>
      <c r="C11" s="65">
        <v>18</v>
      </c>
      <c r="D11" s="8"/>
      <c r="E11" s="8"/>
      <c r="F11" s="8">
        <v>4</v>
      </c>
      <c r="G11" s="8">
        <v>4</v>
      </c>
      <c r="H11" s="8">
        <v>0</v>
      </c>
      <c r="I11" s="8"/>
      <c r="J11" s="108">
        <f t="shared" si="0"/>
        <v>26</v>
      </c>
    </row>
    <row r="12" spans="1:11">
      <c r="A12" s="6">
        <v>6</v>
      </c>
      <c r="B12" s="60" t="s">
        <v>1006</v>
      </c>
      <c r="C12" s="65">
        <v>16</v>
      </c>
      <c r="D12" s="8">
        <v>2</v>
      </c>
      <c r="E12" s="8"/>
      <c r="F12" s="8">
        <v>4</v>
      </c>
      <c r="G12" s="8">
        <v>4</v>
      </c>
      <c r="H12" s="8">
        <v>4</v>
      </c>
      <c r="I12" s="8"/>
      <c r="J12" s="108">
        <f t="shared" si="0"/>
        <v>30</v>
      </c>
    </row>
    <row r="13" spans="1:11">
      <c r="A13" s="6">
        <v>7</v>
      </c>
      <c r="B13" s="60" t="s">
        <v>1236</v>
      </c>
      <c r="C13" s="65">
        <v>4</v>
      </c>
      <c r="D13" s="8">
        <v>12</v>
      </c>
      <c r="E13" s="8">
        <v>2</v>
      </c>
      <c r="F13" s="8">
        <v>4</v>
      </c>
      <c r="G13" s="8">
        <v>4</v>
      </c>
      <c r="H13" s="8">
        <v>4</v>
      </c>
      <c r="I13" s="8"/>
      <c r="J13" s="108">
        <f t="shared" si="0"/>
        <v>30</v>
      </c>
    </row>
    <row r="14" spans="1:11">
      <c r="A14" s="6">
        <v>8</v>
      </c>
      <c r="B14" s="60" t="s">
        <v>1237</v>
      </c>
      <c r="C14" s="65">
        <v>4</v>
      </c>
      <c r="D14" s="8">
        <v>12</v>
      </c>
      <c r="E14" s="8"/>
      <c r="F14" s="8">
        <v>4</v>
      </c>
      <c r="G14" s="8">
        <v>4</v>
      </c>
      <c r="H14" s="8">
        <v>3</v>
      </c>
      <c r="I14" s="8"/>
      <c r="J14" s="108">
        <f t="shared" si="0"/>
        <v>27</v>
      </c>
    </row>
    <row r="15" spans="1:11">
      <c r="A15" s="6">
        <v>9</v>
      </c>
      <c r="B15" s="62" t="s">
        <v>461</v>
      </c>
      <c r="C15" s="8">
        <v>16</v>
      </c>
      <c r="D15" s="8">
        <v>2</v>
      </c>
      <c r="E15" s="8"/>
      <c r="F15" s="8">
        <v>4</v>
      </c>
      <c r="G15" s="8">
        <v>4</v>
      </c>
      <c r="H15" s="8">
        <v>5</v>
      </c>
      <c r="I15" s="8"/>
      <c r="J15" s="108">
        <f t="shared" si="0"/>
        <v>31</v>
      </c>
    </row>
    <row r="16" spans="1:11">
      <c r="A16" s="6">
        <v>10</v>
      </c>
      <c r="B16" s="62" t="s">
        <v>470</v>
      </c>
      <c r="C16" s="8">
        <v>15</v>
      </c>
      <c r="D16" s="8">
        <v>4</v>
      </c>
      <c r="E16" s="8"/>
      <c r="F16" s="8">
        <v>4</v>
      </c>
      <c r="G16" s="8">
        <v>4</v>
      </c>
      <c r="H16" s="8">
        <v>4</v>
      </c>
      <c r="I16" s="8"/>
      <c r="J16" s="108">
        <f t="shared" si="0"/>
        <v>31</v>
      </c>
    </row>
    <row r="17" spans="1:10">
      <c r="A17" s="6">
        <v>11</v>
      </c>
      <c r="B17" s="62" t="s">
        <v>474</v>
      </c>
      <c r="C17" s="8">
        <v>14</v>
      </c>
      <c r="D17" s="8">
        <v>2</v>
      </c>
      <c r="E17" s="8"/>
      <c r="F17" s="8">
        <v>4</v>
      </c>
      <c r="G17" s="8">
        <v>4</v>
      </c>
      <c r="H17" s="8">
        <v>0</v>
      </c>
      <c r="I17" s="8"/>
      <c r="J17" s="108">
        <f t="shared" ref="J17" si="1">SUM(C17:I17)</f>
        <v>24</v>
      </c>
    </row>
    <row r="18" spans="1:10">
      <c r="A18" s="6">
        <v>12</v>
      </c>
      <c r="B18" s="62" t="s">
        <v>477</v>
      </c>
      <c r="C18" s="8">
        <v>16</v>
      </c>
      <c r="D18" s="8">
        <v>6</v>
      </c>
      <c r="E18" s="8"/>
      <c r="F18" s="8">
        <v>4</v>
      </c>
      <c r="G18" s="8">
        <v>4</v>
      </c>
      <c r="H18" s="8">
        <v>3</v>
      </c>
      <c r="I18" s="8"/>
      <c r="J18" s="108">
        <f t="shared" si="0"/>
        <v>33</v>
      </c>
    </row>
    <row r="19" spans="1:10">
      <c r="A19" s="6">
        <v>13</v>
      </c>
      <c r="B19" s="55" t="s">
        <v>484</v>
      </c>
      <c r="C19" s="15">
        <v>12</v>
      </c>
      <c r="D19" s="15"/>
      <c r="E19" s="7"/>
      <c r="F19" s="8">
        <v>4</v>
      </c>
      <c r="G19" s="8">
        <v>4</v>
      </c>
      <c r="H19" s="8">
        <v>0</v>
      </c>
      <c r="I19" s="7"/>
      <c r="J19" s="108">
        <f t="shared" si="0"/>
        <v>20</v>
      </c>
    </row>
    <row r="20" spans="1:10">
      <c r="A20" s="6">
        <v>14</v>
      </c>
      <c r="B20" s="55" t="s">
        <v>490</v>
      </c>
      <c r="C20" s="15">
        <v>12</v>
      </c>
      <c r="D20" s="15">
        <v>12</v>
      </c>
      <c r="E20" s="7"/>
      <c r="F20" s="8">
        <v>4</v>
      </c>
      <c r="G20" s="8">
        <v>4</v>
      </c>
      <c r="H20" s="8">
        <v>5</v>
      </c>
      <c r="I20" s="7"/>
      <c r="J20" s="108">
        <f t="shared" si="0"/>
        <v>37</v>
      </c>
    </row>
    <row r="21" spans="1:10">
      <c r="A21" s="6">
        <v>15</v>
      </c>
      <c r="B21" s="7" t="s">
        <v>1271</v>
      </c>
      <c r="C21" s="15">
        <v>4</v>
      </c>
      <c r="D21" s="15">
        <v>4</v>
      </c>
      <c r="E21" s="7"/>
      <c r="F21" s="8">
        <v>4</v>
      </c>
      <c r="G21" s="8">
        <v>4</v>
      </c>
      <c r="H21" s="8">
        <v>4</v>
      </c>
      <c r="I21" s="7"/>
      <c r="J21" s="108">
        <f t="shared" si="0"/>
        <v>20</v>
      </c>
    </row>
    <row r="22" spans="1:10">
      <c r="A22" s="6">
        <v>16</v>
      </c>
      <c r="B22" s="7" t="s">
        <v>1240</v>
      </c>
      <c r="C22" s="15">
        <v>4</v>
      </c>
      <c r="D22" s="15">
        <v>8</v>
      </c>
      <c r="E22" s="7"/>
      <c r="F22" s="8">
        <v>4</v>
      </c>
      <c r="G22" s="8">
        <v>4</v>
      </c>
      <c r="H22" s="8">
        <v>5</v>
      </c>
      <c r="I22" s="7"/>
      <c r="J22" s="108">
        <f t="shared" si="0"/>
        <v>25</v>
      </c>
    </row>
    <row r="23" spans="1:10">
      <c r="A23" s="6">
        <v>17</v>
      </c>
      <c r="B23" s="7" t="s">
        <v>1298</v>
      </c>
      <c r="C23" s="15">
        <v>6</v>
      </c>
      <c r="D23" s="15">
        <v>12</v>
      </c>
      <c r="E23" s="7"/>
      <c r="F23" s="8">
        <v>4</v>
      </c>
      <c r="G23" s="8">
        <v>4</v>
      </c>
      <c r="H23" s="8">
        <v>4</v>
      </c>
      <c r="I23" s="7"/>
      <c r="J23" s="108">
        <f t="shared" si="0"/>
        <v>30</v>
      </c>
    </row>
    <row r="24" spans="1:10">
      <c r="J24" s="130"/>
    </row>
  </sheetData>
  <mergeCells count="7">
    <mergeCell ref="J4:J5"/>
    <mergeCell ref="A4:A5"/>
    <mergeCell ref="B4:B5"/>
    <mergeCell ref="C4:E4"/>
    <mergeCell ref="F4:F5"/>
    <mergeCell ref="G4:G5"/>
    <mergeCell ref="H4:I4"/>
  </mergeCells>
  <hyperlinks>
    <hyperlink ref="K1" location="'Daftar Tabel'!A1" display="&lt;&lt;&lt; Daftar Tabel"/>
  </hyperlinks>
  <pageMargins left="0.70866141732283472" right="0.70866141732283472" top="0.74803149606299213" bottom="0.74803149606299213" header="0.31496062992125984" footer="0.31496062992125984"/>
  <pageSetup scale="61" fitToHeight="4" orientation="landscape" r:id="rId1"/>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J53"/>
  <sheetViews>
    <sheetView tabSelected="1" zoomScaleNormal="100" workbookViewId="0">
      <pane ySplit="6" topLeftCell="A15" activePane="bottomLeft" state="frozen"/>
      <selection activeCell="O47" sqref="O47"/>
      <selection pane="bottomLeft" activeCell="O47" sqref="O47"/>
    </sheetView>
  </sheetViews>
  <sheetFormatPr defaultColWidth="8.81640625" defaultRowHeight="14.5"/>
  <cols>
    <col min="1" max="1" width="7.453125" customWidth="1"/>
    <col min="2" max="2" width="29.81640625" customWidth="1"/>
    <col min="3" max="5" width="16.7265625" customWidth="1"/>
    <col min="6" max="6" width="43.453125" customWidth="1"/>
    <col min="7" max="7" width="23.453125" customWidth="1"/>
    <col min="8" max="8" width="20.7265625" customWidth="1"/>
    <col min="9" max="9" width="16.81640625" bestFit="1" customWidth="1"/>
  </cols>
  <sheetData>
    <row r="1" spans="1:9">
      <c r="A1" s="106" t="s">
        <v>35</v>
      </c>
      <c r="B1" s="107"/>
      <c r="C1" s="107"/>
      <c r="I1" s="42" t="s">
        <v>388</v>
      </c>
    </row>
    <row r="4" spans="1:9">
      <c r="A4" s="9" t="s">
        <v>111</v>
      </c>
    </row>
    <row r="5" spans="1:9" ht="27" customHeight="1">
      <c r="A5" s="20" t="s">
        <v>36</v>
      </c>
      <c r="B5" s="21" t="s">
        <v>99</v>
      </c>
      <c r="C5" s="21" t="s">
        <v>105</v>
      </c>
      <c r="D5" s="20" t="s">
        <v>106</v>
      </c>
      <c r="E5" s="21" t="s">
        <v>107</v>
      </c>
      <c r="F5" s="20" t="s">
        <v>108</v>
      </c>
      <c r="G5" s="21" t="s">
        <v>109</v>
      </c>
      <c r="H5" s="21" t="s">
        <v>110</v>
      </c>
    </row>
    <row r="6" spans="1:9">
      <c r="A6" s="19">
        <v>1</v>
      </c>
      <c r="B6" s="19">
        <v>2</v>
      </c>
      <c r="C6" s="19">
        <v>3</v>
      </c>
      <c r="D6" s="19">
        <v>4</v>
      </c>
      <c r="E6" s="19">
        <v>5</v>
      </c>
      <c r="F6" s="19">
        <v>6</v>
      </c>
      <c r="G6" s="19">
        <v>7</v>
      </c>
      <c r="H6" s="19">
        <v>8</v>
      </c>
    </row>
    <row r="7" spans="1:9" ht="45.65" customHeight="1">
      <c r="A7" s="69">
        <v>1</v>
      </c>
      <c r="B7" s="55" t="s">
        <v>458</v>
      </c>
      <c r="C7" s="8">
        <v>5</v>
      </c>
      <c r="D7" s="8">
        <v>10</v>
      </c>
      <c r="E7" s="57" t="s">
        <v>1105</v>
      </c>
      <c r="F7" s="60" t="s">
        <v>1101</v>
      </c>
      <c r="G7" s="8">
        <v>16</v>
      </c>
      <c r="H7" s="8">
        <v>16</v>
      </c>
    </row>
    <row r="8" spans="1:9" ht="29">
      <c r="A8" s="69">
        <v>2</v>
      </c>
      <c r="B8" s="60" t="s">
        <v>464</v>
      </c>
      <c r="C8" s="8">
        <v>6</v>
      </c>
      <c r="D8" s="65">
        <v>12</v>
      </c>
      <c r="E8" s="57" t="s">
        <v>1104</v>
      </c>
      <c r="F8" s="88" t="s">
        <v>1103</v>
      </c>
      <c r="G8" s="8">
        <v>16</v>
      </c>
      <c r="H8" s="8">
        <v>16</v>
      </c>
    </row>
    <row r="9" spans="1:9" ht="29">
      <c r="A9" s="69">
        <v>3</v>
      </c>
      <c r="B9" s="60" t="s">
        <v>467</v>
      </c>
      <c r="C9" s="8">
        <v>6</v>
      </c>
      <c r="D9" s="68">
        <v>15</v>
      </c>
      <c r="E9" s="57" t="s">
        <v>1304</v>
      </c>
      <c r="F9" s="60" t="s">
        <v>1303</v>
      </c>
      <c r="G9" s="8">
        <v>16</v>
      </c>
      <c r="H9" s="8">
        <v>16</v>
      </c>
    </row>
    <row r="10" spans="1:9" ht="29">
      <c r="A10" s="69">
        <v>4</v>
      </c>
      <c r="B10" s="60" t="s">
        <v>805</v>
      </c>
      <c r="C10" s="8">
        <v>7</v>
      </c>
      <c r="D10" s="65">
        <v>16</v>
      </c>
      <c r="E10" s="57" t="s">
        <v>1306</v>
      </c>
      <c r="F10" s="60" t="s">
        <v>1308</v>
      </c>
      <c r="G10" s="8">
        <v>16</v>
      </c>
      <c r="H10" s="8">
        <v>16</v>
      </c>
    </row>
    <row r="11" spans="1:9" ht="58">
      <c r="A11" s="69">
        <v>5</v>
      </c>
      <c r="B11" s="55" t="s">
        <v>481</v>
      </c>
      <c r="C11" s="8">
        <v>8</v>
      </c>
      <c r="D11" s="8">
        <v>16</v>
      </c>
      <c r="E11" s="57" t="s">
        <v>1315</v>
      </c>
      <c r="F11" s="60" t="s">
        <v>1314</v>
      </c>
      <c r="G11" s="8">
        <v>16</v>
      </c>
      <c r="H11" s="8">
        <v>16</v>
      </c>
    </row>
    <row r="12" spans="1:9" ht="43.5">
      <c r="A12" s="69">
        <v>6</v>
      </c>
      <c r="B12" s="75" t="s">
        <v>1006</v>
      </c>
      <c r="C12" s="8">
        <v>6</v>
      </c>
      <c r="D12" s="8">
        <v>14</v>
      </c>
      <c r="E12" s="57" t="s">
        <v>1318</v>
      </c>
      <c r="F12" s="63" t="s">
        <v>1309</v>
      </c>
      <c r="G12" s="8">
        <v>16</v>
      </c>
      <c r="H12" s="8">
        <v>16</v>
      </c>
    </row>
    <row r="13" spans="1:9" ht="20.5" customHeight="1">
      <c r="A13" s="69">
        <v>7</v>
      </c>
      <c r="B13" s="75" t="s">
        <v>1236</v>
      </c>
      <c r="C13" s="8">
        <v>2</v>
      </c>
      <c r="D13" s="8">
        <v>4</v>
      </c>
      <c r="E13" s="62" t="s">
        <v>1307</v>
      </c>
      <c r="F13" s="60" t="s">
        <v>1305</v>
      </c>
      <c r="G13" s="8">
        <v>16</v>
      </c>
      <c r="H13" s="8">
        <v>16</v>
      </c>
    </row>
    <row r="14" spans="1:9" ht="31.75" customHeight="1">
      <c r="A14" s="69">
        <v>8</v>
      </c>
      <c r="B14" s="75" t="s">
        <v>1237</v>
      </c>
      <c r="C14" s="8">
        <v>3</v>
      </c>
      <c r="D14" s="8">
        <v>7</v>
      </c>
      <c r="E14" s="62" t="s">
        <v>1312</v>
      </c>
      <c r="F14" s="60" t="s">
        <v>1311</v>
      </c>
      <c r="G14" s="8">
        <v>16</v>
      </c>
      <c r="H14" s="8">
        <v>16</v>
      </c>
    </row>
    <row r="15" spans="1:9" ht="55.75" customHeight="1">
      <c r="A15" s="69">
        <v>9</v>
      </c>
      <c r="B15" s="60" t="s">
        <v>461</v>
      </c>
      <c r="C15" s="8">
        <v>6</v>
      </c>
      <c r="D15" s="65">
        <v>12</v>
      </c>
      <c r="E15" s="57" t="s">
        <v>1106</v>
      </c>
      <c r="F15" s="62" t="s">
        <v>1102</v>
      </c>
      <c r="G15" s="8">
        <v>16</v>
      </c>
      <c r="H15" s="8">
        <v>16</v>
      </c>
    </row>
    <row r="16" spans="1:9" ht="61.75" customHeight="1">
      <c r="A16" s="69">
        <v>10</v>
      </c>
      <c r="B16" s="60" t="s">
        <v>470</v>
      </c>
      <c r="C16" s="8">
        <v>8</v>
      </c>
      <c r="D16" s="65">
        <v>16</v>
      </c>
      <c r="E16" s="57" t="s">
        <v>1313</v>
      </c>
      <c r="F16" s="60" t="s">
        <v>1310</v>
      </c>
      <c r="G16" s="8">
        <v>16</v>
      </c>
      <c r="H16" s="8">
        <v>16</v>
      </c>
    </row>
    <row r="17" spans="1:8" ht="43.5">
      <c r="A17" s="69">
        <v>11</v>
      </c>
      <c r="B17" s="75" t="s">
        <v>474</v>
      </c>
      <c r="C17" s="8">
        <v>8</v>
      </c>
      <c r="D17" s="65">
        <v>17</v>
      </c>
      <c r="E17" s="62" t="s">
        <v>1328</v>
      </c>
      <c r="F17" s="60" t="s">
        <v>1319</v>
      </c>
      <c r="G17" s="8">
        <v>16</v>
      </c>
      <c r="H17" s="8">
        <v>16</v>
      </c>
    </row>
    <row r="18" spans="1:8" ht="43.5">
      <c r="A18" s="69">
        <v>12</v>
      </c>
      <c r="B18" s="75" t="s">
        <v>477</v>
      </c>
      <c r="C18" s="8">
        <v>9</v>
      </c>
      <c r="D18" s="65">
        <v>16</v>
      </c>
      <c r="E18" s="62" t="s">
        <v>1323</v>
      </c>
      <c r="F18" s="60" t="s">
        <v>1322</v>
      </c>
      <c r="G18" s="8">
        <v>16</v>
      </c>
      <c r="H18" s="8">
        <v>16</v>
      </c>
    </row>
    <row r="19" spans="1:8" ht="63" customHeight="1">
      <c r="A19" s="69">
        <v>13</v>
      </c>
      <c r="B19" s="76" t="s">
        <v>490</v>
      </c>
      <c r="C19" s="8">
        <v>6</v>
      </c>
      <c r="D19" s="8">
        <v>15</v>
      </c>
      <c r="E19" s="62" t="s">
        <v>1062</v>
      </c>
      <c r="F19" s="60" t="s">
        <v>1320</v>
      </c>
      <c r="G19" s="8">
        <v>16</v>
      </c>
      <c r="H19" s="8">
        <v>16</v>
      </c>
    </row>
    <row r="20" spans="1:8" ht="29">
      <c r="A20" s="69">
        <v>14</v>
      </c>
      <c r="B20" s="76" t="s">
        <v>484</v>
      </c>
      <c r="C20" s="95">
        <v>5</v>
      </c>
      <c r="D20" s="95">
        <v>11</v>
      </c>
      <c r="E20" s="97" t="s">
        <v>1326</v>
      </c>
      <c r="F20" s="75" t="s">
        <v>1324</v>
      </c>
      <c r="G20" s="95">
        <v>16</v>
      </c>
      <c r="H20" s="95">
        <v>16</v>
      </c>
    </row>
    <row r="21" spans="1:8" ht="29">
      <c r="A21" s="69">
        <v>15</v>
      </c>
      <c r="B21" s="55" t="s">
        <v>1271</v>
      </c>
      <c r="C21" s="15">
        <v>2</v>
      </c>
      <c r="D21" s="15">
        <v>4</v>
      </c>
      <c r="E21" s="55" t="s">
        <v>1316</v>
      </c>
      <c r="F21" s="88" t="s">
        <v>1317</v>
      </c>
      <c r="G21" s="95">
        <v>16</v>
      </c>
      <c r="H21" s="95">
        <v>16</v>
      </c>
    </row>
    <row r="22" spans="1:8" ht="29">
      <c r="A22" s="69">
        <v>16</v>
      </c>
      <c r="B22" s="55" t="s">
        <v>1240</v>
      </c>
      <c r="C22" s="15">
        <v>2</v>
      </c>
      <c r="D22" s="15">
        <v>4</v>
      </c>
      <c r="E22" s="55" t="s">
        <v>1327</v>
      </c>
      <c r="F22" s="63" t="s">
        <v>1325</v>
      </c>
      <c r="G22" s="95">
        <v>16</v>
      </c>
      <c r="H22" s="95">
        <v>16</v>
      </c>
    </row>
    <row r="23" spans="1:8" ht="43.5">
      <c r="A23" s="6">
        <v>17</v>
      </c>
      <c r="B23" s="55" t="s">
        <v>1293</v>
      </c>
      <c r="C23" s="8">
        <v>2</v>
      </c>
      <c r="D23" s="8">
        <v>4</v>
      </c>
      <c r="E23" s="55" t="s">
        <v>1329</v>
      </c>
      <c r="F23" s="63" t="s">
        <v>1321</v>
      </c>
      <c r="G23" s="8">
        <v>16</v>
      </c>
      <c r="H23" s="8">
        <v>16</v>
      </c>
    </row>
    <row r="53" spans="10:10">
      <c r="J53" t="s">
        <v>195</v>
      </c>
    </row>
  </sheetData>
  <hyperlinks>
    <hyperlink ref="I1" location="'Daftar Tabel'!A1" display="&lt;&lt;&lt; Daftar Tabel"/>
  </hyperlinks>
  <pageMargins left="0.70866141732283472" right="0.70866141732283472" top="0.74803149606299213" bottom="0.74803149606299213" header="0.31496062992125984" footer="0.31496062992125984"/>
  <pageSetup scale="61" fitToHeight="4" orientation="landscape"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J43"/>
  <sheetViews>
    <sheetView tabSelected="1" zoomScaleNormal="100" workbookViewId="0">
      <pane ySplit="6" topLeftCell="A16" activePane="bottomLeft" state="frozen"/>
      <selection activeCell="O47" sqref="O47"/>
      <selection pane="bottomLeft" activeCell="O47" sqref="O47"/>
    </sheetView>
  </sheetViews>
  <sheetFormatPr defaultColWidth="8.81640625" defaultRowHeight="14.5"/>
  <cols>
    <col min="1" max="1" width="7.453125" customWidth="1"/>
    <col min="2" max="2" width="29.81640625" customWidth="1"/>
    <col min="3" max="5" width="16.7265625" customWidth="1"/>
    <col min="6" max="6" width="43.453125" customWidth="1"/>
    <col min="7" max="7" width="25.81640625" customWidth="1"/>
    <col min="8" max="8" width="22.81640625" customWidth="1"/>
    <col min="9" max="9" width="16.81640625" bestFit="1" customWidth="1"/>
  </cols>
  <sheetData>
    <row r="1" spans="1:9">
      <c r="A1" s="2" t="s">
        <v>35</v>
      </c>
      <c r="I1" s="42" t="s">
        <v>388</v>
      </c>
    </row>
    <row r="4" spans="1:9">
      <c r="A4" s="9" t="s">
        <v>112</v>
      </c>
    </row>
    <row r="5" spans="1:9" ht="29">
      <c r="A5" s="20" t="s">
        <v>36</v>
      </c>
      <c r="B5" s="20" t="s">
        <v>99</v>
      </c>
      <c r="C5" s="21" t="s">
        <v>105</v>
      </c>
      <c r="D5" s="20" t="s">
        <v>106</v>
      </c>
      <c r="E5" s="21" t="s">
        <v>107</v>
      </c>
      <c r="F5" s="20" t="s">
        <v>108</v>
      </c>
      <c r="G5" s="21" t="s">
        <v>109</v>
      </c>
      <c r="H5" s="21" t="s">
        <v>110</v>
      </c>
    </row>
    <row r="6" spans="1:9">
      <c r="A6" s="19">
        <v>1</v>
      </c>
      <c r="B6" s="19">
        <v>2</v>
      </c>
      <c r="C6" s="19">
        <v>3</v>
      </c>
      <c r="D6" s="19">
        <v>4</v>
      </c>
      <c r="E6" s="19">
        <v>5</v>
      </c>
      <c r="F6" s="19">
        <v>6</v>
      </c>
      <c r="G6" s="19">
        <v>7</v>
      </c>
      <c r="H6" s="19">
        <v>8</v>
      </c>
    </row>
    <row r="7" spans="1:9">
      <c r="A7" s="69">
        <v>1</v>
      </c>
      <c r="B7" s="55" t="s">
        <v>458</v>
      </c>
      <c r="C7" s="8">
        <v>3</v>
      </c>
      <c r="D7" s="8">
        <v>8</v>
      </c>
      <c r="E7" s="147" t="s">
        <v>815</v>
      </c>
      <c r="F7" s="7" t="s">
        <v>814</v>
      </c>
      <c r="G7" s="8">
        <v>16</v>
      </c>
      <c r="H7" s="8">
        <v>16</v>
      </c>
    </row>
    <row r="8" spans="1:9" ht="36.65" customHeight="1">
      <c r="A8" s="69">
        <v>2</v>
      </c>
      <c r="B8" s="55" t="s">
        <v>710</v>
      </c>
      <c r="C8" s="8">
        <v>3</v>
      </c>
      <c r="D8" s="8">
        <v>8</v>
      </c>
      <c r="E8" s="148" t="s">
        <v>816</v>
      </c>
      <c r="F8" s="60" t="s">
        <v>1411</v>
      </c>
      <c r="G8" s="8">
        <v>16</v>
      </c>
      <c r="H8" s="8">
        <v>16</v>
      </c>
    </row>
    <row r="9" spans="1:9" ht="29">
      <c r="A9" s="69">
        <v>3</v>
      </c>
      <c r="B9" s="55" t="s">
        <v>1031</v>
      </c>
      <c r="C9" s="8">
        <v>6</v>
      </c>
      <c r="D9" s="8">
        <v>12</v>
      </c>
      <c r="E9" s="57" t="s">
        <v>817</v>
      </c>
      <c r="F9" s="62" t="s">
        <v>1410</v>
      </c>
      <c r="G9" s="8">
        <v>16</v>
      </c>
      <c r="H9" s="8">
        <v>16</v>
      </c>
    </row>
    <row r="10" spans="1:9" ht="72.5">
      <c r="A10" s="69">
        <v>4</v>
      </c>
      <c r="B10" s="55" t="s">
        <v>805</v>
      </c>
      <c r="C10" s="8">
        <v>5</v>
      </c>
      <c r="D10" s="89">
        <v>12</v>
      </c>
      <c r="E10" s="58" t="s">
        <v>818</v>
      </c>
      <c r="F10" s="88" t="s">
        <v>1416</v>
      </c>
      <c r="G10" s="8">
        <v>16</v>
      </c>
      <c r="H10" s="8">
        <v>16</v>
      </c>
    </row>
    <row r="11" spans="1:9" ht="58">
      <c r="A11" s="69">
        <v>5</v>
      </c>
      <c r="B11" s="55" t="s">
        <v>713</v>
      </c>
      <c r="C11" s="8">
        <v>7</v>
      </c>
      <c r="D11" s="8">
        <v>14</v>
      </c>
      <c r="E11" s="57" t="s">
        <v>820</v>
      </c>
      <c r="F11" s="62" t="s">
        <v>819</v>
      </c>
      <c r="G11" s="8">
        <v>16</v>
      </c>
      <c r="H11" s="8">
        <v>16</v>
      </c>
    </row>
    <row r="12" spans="1:9" ht="43.5">
      <c r="A12" s="69">
        <v>6</v>
      </c>
      <c r="B12" s="62" t="s">
        <v>1006</v>
      </c>
      <c r="C12" s="8">
        <v>5</v>
      </c>
      <c r="D12" s="8">
        <v>10</v>
      </c>
      <c r="E12" s="57" t="s">
        <v>1404</v>
      </c>
      <c r="F12" s="88" t="s">
        <v>1403</v>
      </c>
      <c r="G12" s="8">
        <v>16</v>
      </c>
      <c r="H12" s="8">
        <v>16</v>
      </c>
    </row>
    <row r="13" spans="1:9">
      <c r="A13" s="69">
        <v>7</v>
      </c>
      <c r="B13" s="62" t="s">
        <v>1236</v>
      </c>
      <c r="C13" s="8">
        <v>1</v>
      </c>
      <c r="D13" s="8">
        <v>4</v>
      </c>
      <c r="E13" s="57" t="s">
        <v>1408</v>
      </c>
      <c r="F13" s="88" t="s">
        <v>1406</v>
      </c>
      <c r="G13" s="8">
        <v>16</v>
      </c>
      <c r="H13" s="8">
        <v>16</v>
      </c>
    </row>
    <row r="14" spans="1:9">
      <c r="A14" s="69">
        <v>8</v>
      </c>
      <c r="B14" s="62" t="s">
        <v>1237</v>
      </c>
      <c r="C14" s="8">
        <v>2</v>
      </c>
      <c r="D14" s="8">
        <v>4</v>
      </c>
      <c r="E14" s="57" t="s">
        <v>1413</v>
      </c>
      <c r="F14" s="88" t="s">
        <v>1412</v>
      </c>
      <c r="G14" s="8">
        <v>16</v>
      </c>
      <c r="H14" s="8">
        <v>16</v>
      </c>
    </row>
    <row r="15" spans="1:9" ht="29">
      <c r="A15" s="69">
        <v>9</v>
      </c>
      <c r="B15" s="55" t="s">
        <v>461</v>
      </c>
      <c r="C15" s="8">
        <v>6</v>
      </c>
      <c r="D15" s="8">
        <v>13</v>
      </c>
      <c r="E15" s="57" t="s">
        <v>1097</v>
      </c>
      <c r="F15" s="60" t="s">
        <v>1095</v>
      </c>
      <c r="G15" s="8">
        <v>16</v>
      </c>
      <c r="H15" s="8">
        <v>16</v>
      </c>
    </row>
    <row r="16" spans="1:9" ht="43.5">
      <c r="A16" s="69">
        <v>10</v>
      </c>
      <c r="B16" s="55" t="s">
        <v>712</v>
      </c>
      <c r="C16" s="8">
        <v>7</v>
      </c>
      <c r="D16" s="8">
        <v>15</v>
      </c>
      <c r="E16" s="57" t="s">
        <v>1098</v>
      </c>
      <c r="F16" s="62" t="s">
        <v>1096</v>
      </c>
      <c r="G16" s="8">
        <v>16</v>
      </c>
      <c r="H16" s="8">
        <v>16</v>
      </c>
    </row>
    <row r="17" spans="1:8" ht="43.5">
      <c r="A17" s="69">
        <v>11</v>
      </c>
      <c r="B17" s="55" t="s">
        <v>1099</v>
      </c>
      <c r="C17" s="8">
        <v>7</v>
      </c>
      <c r="D17" s="8">
        <v>15</v>
      </c>
      <c r="E17" s="57" t="s">
        <v>1407</v>
      </c>
      <c r="F17" s="88" t="s">
        <v>1405</v>
      </c>
      <c r="G17" s="8">
        <v>16</v>
      </c>
      <c r="H17" s="8">
        <v>16</v>
      </c>
    </row>
    <row r="18" spans="1:8" ht="58">
      <c r="A18" s="69">
        <v>12</v>
      </c>
      <c r="B18" s="55" t="s">
        <v>477</v>
      </c>
      <c r="C18" s="8">
        <v>6</v>
      </c>
      <c r="D18" s="8">
        <v>14</v>
      </c>
      <c r="E18" s="57" t="s">
        <v>1398</v>
      </c>
      <c r="F18" s="62" t="s">
        <v>1415</v>
      </c>
      <c r="G18" s="8">
        <v>16</v>
      </c>
      <c r="H18" s="8">
        <v>16</v>
      </c>
    </row>
    <row r="19" spans="1:8" ht="58">
      <c r="A19" s="69">
        <v>13</v>
      </c>
      <c r="B19" s="55" t="s">
        <v>490</v>
      </c>
      <c r="C19" s="8">
        <v>7</v>
      </c>
      <c r="D19" s="8">
        <v>19</v>
      </c>
      <c r="E19" s="58" t="s">
        <v>1401</v>
      </c>
      <c r="F19" s="62" t="s">
        <v>1100</v>
      </c>
      <c r="G19" s="8">
        <v>16</v>
      </c>
      <c r="H19" s="8">
        <v>16</v>
      </c>
    </row>
    <row r="20" spans="1:8" ht="29">
      <c r="A20" s="69">
        <v>14</v>
      </c>
      <c r="B20" s="10" t="s">
        <v>484</v>
      </c>
      <c r="C20" s="8">
        <v>6</v>
      </c>
      <c r="D20" s="8">
        <v>12</v>
      </c>
      <c r="E20" s="8" t="s">
        <v>821</v>
      </c>
      <c r="F20" s="88" t="s">
        <v>1414</v>
      </c>
      <c r="G20" s="8">
        <v>16</v>
      </c>
      <c r="H20" s="8">
        <v>16</v>
      </c>
    </row>
    <row r="21" spans="1:8" ht="43.5">
      <c r="A21" s="69">
        <v>15</v>
      </c>
      <c r="B21" s="55" t="s">
        <v>1271</v>
      </c>
      <c r="C21" s="8">
        <v>2</v>
      </c>
      <c r="D21" s="8">
        <v>4</v>
      </c>
      <c r="E21" s="55" t="s">
        <v>1399</v>
      </c>
      <c r="F21" s="60" t="s">
        <v>1400</v>
      </c>
      <c r="G21" s="8">
        <v>16</v>
      </c>
      <c r="H21" s="8">
        <v>16</v>
      </c>
    </row>
    <row r="22" spans="1:8" ht="43.75" customHeight="1">
      <c r="A22" s="69">
        <v>16</v>
      </c>
      <c r="B22" s="55" t="s">
        <v>1240</v>
      </c>
      <c r="C22" s="8">
        <v>2</v>
      </c>
      <c r="D22" s="8">
        <v>4</v>
      </c>
      <c r="E22" s="55" t="s">
        <v>1402</v>
      </c>
      <c r="F22" s="60" t="s">
        <v>1409</v>
      </c>
      <c r="G22" s="8">
        <v>16</v>
      </c>
      <c r="H22" s="8">
        <v>16</v>
      </c>
    </row>
    <row r="23" spans="1:8">
      <c r="A23" s="6">
        <v>17</v>
      </c>
      <c r="B23" s="7" t="s">
        <v>1293</v>
      </c>
      <c r="C23" s="15">
        <v>3</v>
      </c>
      <c r="D23" s="15">
        <v>7</v>
      </c>
      <c r="E23" s="7" t="s">
        <v>1418</v>
      </c>
      <c r="F23" s="7" t="s">
        <v>1417</v>
      </c>
      <c r="G23" s="8">
        <v>16</v>
      </c>
      <c r="H23" s="8">
        <v>16</v>
      </c>
    </row>
    <row r="43" spans="10:10">
      <c r="J43" t="s">
        <v>195</v>
      </c>
    </row>
  </sheetData>
  <hyperlinks>
    <hyperlink ref="I1" location="'Daftar Tabel'!A1" display="&lt;&lt;&lt; Daftar Tabel"/>
  </hyperlinks>
  <pageMargins left="0.70866141732283472" right="0.70866141732283472" top="0.74803149606299213" bottom="0.74803149606299213" header="0.31496062992125984" footer="0.31496062992125984"/>
  <pageSetup scale="59" fitToHeight="4" orientation="landscape" r:id="rId1"/>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H24"/>
  <sheetViews>
    <sheetView tabSelected="1" zoomScale="117" zoomScaleNormal="117" workbookViewId="0">
      <pane ySplit="6" topLeftCell="A7" activePane="bottomLeft" state="frozen"/>
      <selection activeCell="O47" sqref="O47"/>
      <selection pane="bottomLeft" activeCell="O47" sqref="O47"/>
    </sheetView>
  </sheetViews>
  <sheetFormatPr defaultColWidth="8.81640625" defaultRowHeight="14.5"/>
  <cols>
    <col min="2" max="2" width="52.26953125" customWidth="1"/>
    <col min="3" max="7" width="16.7265625" customWidth="1"/>
    <col min="8" max="8" width="16.81640625" bestFit="1" customWidth="1"/>
  </cols>
  <sheetData>
    <row r="1" spans="1:8">
      <c r="A1" s="2" t="s">
        <v>113</v>
      </c>
      <c r="H1" s="42" t="s">
        <v>388</v>
      </c>
    </row>
    <row r="4" spans="1:8">
      <c r="A4" s="233" t="s">
        <v>36</v>
      </c>
      <c r="B4" s="233" t="s">
        <v>100</v>
      </c>
      <c r="C4" s="233" t="s">
        <v>114</v>
      </c>
      <c r="D4" s="233"/>
      <c r="E4" s="233"/>
      <c r="F4" s="233"/>
      <c r="G4" s="233"/>
    </row>
    <row r="5" spans="1:8">
      <c r="A5" s="233"/>
      <c r="B5" s="233"/>
      <c r="C5" s="20" t="s">
        <v>61</v>
      </c>
      <c r="D5" s="20" t="s">
        <v>62</v>
      </c>
      <c r="E5" s="20" t="s">
        <v>14</v>
      </c>
      <c r="F5" s="20" t="s">
        <v>63</v>
      </c>
      <c r="G5" s="22" t="s">
        <v>115</v>
      </c>
    </row>
    <row r="6" spans="1:8">
      <c r="A6" s="19">
        <v>1</v>
      </c>
      <c r="B6" s="19">
        <v>2</v>
      </c>
      <c r="C6" s="19">
        <v>3</v>
      </c>
      <c r="D6" s="19">
        <v>4</v>
      </c>
      <c r="E6" s="19">
        <v>5</v>
      </c>
      <c r="F6" s="19">
        <v>6</v>
      </c>
      <c r="G6" s="19">
        <v>7</v>
      </c>
    </row>
    <row r="7" spans="1:8">
      <c r="A7" s="6">
        <v>1</v>
      </c>
      <c r="B7" s="60" t="s">
        <v>458</v>
      </c>
      <c r="C7" s="8">
        <v>5</v>
      </c>
      <c r="D7" s="8">
        <v>5</v>
      </c>
      <c r="E7" s="8">
        <v>5</v>
      </c>
      <c r="F7" s="16">
        <f>SUM(C7:E7)</f>
        <v>15</v>
      </c>
      <c r="G7" s="17">
        <f>AVERAGE(C7:E7)</f>
        <v>5</v>
      </c>
    </row>
    <row r="8" spans="1:8">
      <c r="A8" s="6">
        <v>2</v>
      </c>
      <c r="B8" s="60" t="s">
        <v>464</v>
      </c>
      <c r="C8" s="8">
        <v>5</v>
      </c>
      <c r="D8" s="8">
        <v>5</v>
      </c>
      <c r="E8" s="8">
        <v>5</v>
      </c>
      <c r="F8" s="16">
        <f t="shared" ref="F8:F17" si="0">SUM(C8:E8)</f>
        <v>15</v>
      </c>
      <c r="G8" s="17">
        <f t="shared" ref="G8:G18" si="1">AVERAGE(C8:E8)</f>
        <v>5</v>
      </c>
    </row>
    <row r="9" spans="1:8">
      <c r="A9" s="6">
        <v>3</v>
      </c>
      <c r="B9" s="60" t="s">
        <v>1242</v>
      </c>
      <c r="C9" s="8">
        <v>5</v>
      </c>
      <c r="D9" s="8">
        <v>5</v>
      </c>
      <c r="E9" s="8">
        <v>5</v>
      </c>
      <c r="F9" s="16">
        <f t="shared" si="0"/>
        <v>15</v>
      </c>
      <c r="G9" s="17">
        <f t="shared" si="1"/>
        <v>5</v>
      </c>
    </row>
    <row r="10" spans="1:8">
      <c r="A10" s="6">
        <v>4</v>
      </c>
      <c r="B10" s="60" t="s">
        <v>805</v>
      </c>
      <c r="C10" s="8">
        <v>5</v>
      </c>
      <c r="D10" s="8">
        <v>5</v>
      </c>
      <c r="E10" s="8">
        <v>5</v>
      </c>
      <c r="F10" s="16">
        <f t="shared" si="0"/>
        <v>15</v>
      </c>
      <c r="G10" s="17">
        <f t="shared" si="1"/>
        <v>5</v>
      </c>
    </row>
    <row r="11" spans="1:8">
      <c r="A11" s="6">
        <v>5</v>
      </c>
      <c r="B11" s="60" t="s">
        <v>481</v>
      </c>
      <c r="C11" s="8">
        <v>5</v>
      </c>
      <c r="D11" s="8">
        <v>5</v>
      </c>
      <c r="E11" s="8">
        <v>5</v>
      </c>
      <c r="F11" s="16">
        <f t="shared" si="0"/>
        <v>15</v>
      </c>
      <c r="G11" s="17">
        <f t="shared" si="1"/>
        <v>5</v>
      </c>
    </row>
    <row r="12" spans="1:8">
      <c r="A12" s="6">
        <v>6</v>
      </c>
      <c r="B12" s="60" t="s">
        <v>1006</v>
      </c>
      <c r="C12" s="8">
        <v>5</v>
      </c>
      <c r="D12" s="8">
        <v>5</v>
      </c>
      <c r="E12" s="8">
        <v>5</v>
      </c>
      <c r="F12" s="16">
        <f t="shared" si="0"/>
        <v>15</v>
      </c>
      <c r="G12" s="17">
        <f t="shared" si="1"/>
        <v>5</v>
      </c>
    </row>
    <row r="13" spans="1:8">
      <c r="A13" s="6">
        <v>7</v>
      </c>
      <c r="B13" s="60" t="s">
        <v>1236</v>
      </c>
      <c r="C13" s="8">
        <v>5</v>
      </c>
      <c r="D13" s="8">
        <v>4</v>
      </c>
      <c r="E13" s="8">
        <v>5</v>
      </c>
      <c r="F13" s="16">
        <f t="shared" si="0"/>
        <v>14</v>
      </c>
      <c r="G13" s="17">
        <f t="shared" si="1"/>
        <v>4.666666666666667</v>
      </c>
    </row>
    <row r="14" spans="1:8">
      <c r="A14" s="6">
        <v>8</v>
      </c>
      <c r="B14" s="60" t="s">
        <v>1237</v>
      </c>
      <c r="C14" s="8">
        <v>4</v>
      </c>
      <c r="D14" s="8">
        <v>5</v>
      </c>
      <c r="E14" s="8">
        <v>5</v>
      </c>
      <c r="F14" s="16">
        <f t="shared" si="0"/>
        <v>14</v>
      </c>
      <c r="G14" s="17">
        <f t="shared" si="1"/>
        <v>4.666666666666667</v>
      </c>
    </row>
    <row r="15" spans="1:8">
      <c r="A15" s="6">
        <v>9</v>
      </c>
      <c r="B15" s="62" t="s">
        <v>461</v>
      </c>
      <c r="C15" s="8">
        <v>5</v>
      </c>
      <c r="D15" s="8">
        <v>5</v>
      </c>
      <c r="E15" s="8">
        <v>5</v>
      </c>
      <c r="F15" s="16">
        <f t="shared" si="0"/>
        <v>15</v>
      </c>
      <c r="G15" s="17">
        <f t="shared" si="1"/>
        <v>5</v>
      </c>
    </row>
    <row r="16" spans="1:8">
      <c r="A16" s="6">
        <v>10</v>
      </c>
      <c r="B16" s="62" t="s">
        <v>470</v>
      </c>
      <c r="C16" s="8">
        <v>5</v>
      </c>
      <c r="D16" s="8">
        <v>5</v>
      </c>
      <c r="E16" s="8">
        <v>5</v>
      </c>
      <c r="F16" s="16">
        <f t="shared" si="0"/>
        <v>15</v>
      </c>
      <c r="G16" s="17">
        <f t="shared" si="1"/>
        <v>5</v>
      </c>
    </row>
    <row r="17" spans="1:7">
      <c r="A17" s="6">
        <v>11</v>
      </c>
      <c r="B17" s="62" t="s">
        <v>474</v>
      </c>
      <c r="C17" s="8">
        <v>5</v>
      </c>
      <c r="D17" s="8">
        <v>5</v>
      </c>
      <c r="E17" s="8">
        <v>5</v>
      </c>
      <c r="F17" s="16">
        <f t="shared" si="0"/>
        <v>15</v>
      </c>
      <c r="G17" s="17">
        <f t="shared" si="1"/>
        <v>5</v>
      </c>
    </row>
    <row r="18" spans="1:7">
      <c r="A18" s="6">
        <v>12</v>
      </c>
      <c r="B18" s="62" t="s">
        <v>477</v>
      </c>
      <c r="C18" s="8">
        <v>5</v>
      </c>
      <c r="D18" s="8">
        <v>5</v>
      </c>
      <c r="E18" s="8">
        <v>5</v>
      </c>
      <c r="F18" s="16">
        <f>SUM(C18:E18)</f>
        <v>15</v>
      </c>
      <c r="G18" s="17">
        <f t="shared" si="1"/>
        <v>5</v>
      </c>
    </row>
    <row r="19" spans="1:7">
      <c r="A19" s="6">
        <v>13</v>
      </c>
      <c r="B19" s="55" t="s">
        <v>484</v>
      </c>
      <c r="C19" s="8">
        <v>5</v>
      </c>
      <c r="D19" s="8">
        <v>5</v>
      </c>
      <c r="E19" s="8">
        <v>5</v>
      </c>
      <c r="F19" s="16">
        <f t="shared" ref="F19:F23" si="2">SUM(C19:E19)</f>
        <v>15</v>
      </c>
      <c r="G19" s="17">
        <f t="shared" ref="G19:G23" si="3">AVERAGE(C19:E19)</f>
        <v>5</v>
      </c>
    </row>
    <row r="20" spans="1:7">
      <c r="A20" s="6">
        <v>14</v>
      </c>
      <c r="B20" s="55" t="s">
        <v>490</v>
      </c>
      <c r="C20" s="8">
        <v>5</v>
      </c>
      <c r="D20" s="8">
        <v>5</v>
      </c>
      <c r="E20" s="8">
        <v>5</v>
      </c>
      <c r="F20" s="16">
        <f t="shared" si="2"/>
        <v>15</v>
      </c>
      <c r="G20" s="17">
        <f t="shared" si="3"/>
        <v>5</v>
      </c>
    </row>
    <row r="21" spans="1:7">
      <c r="A21" s="6">
        <v>15</v>
      </c>
      <c r="B21" s="7" t="s">
        <v>1271</v>
      </c>
      <c r="C21" s="8">
        <v>5</v>
      </c>
      <c r="D21" s="8">
        <v>5</v>
      </c>
      <c r="E21" s="8">
        <v>5</v>
      </c>
      <c r="F21" s="16">
        <f t="shared" si="2"/>
        <v>15</v>
      </c>
      <c r="G21" s="17">
        <f t="shared" si="3"/>
        <v>5</v>
      </c>
    </row>
    <row r="22" spans="1:7">
      <c r="A22" s="6">
        <v>16</v>
      </c>
      <c r="B22" s="7" t="s">
        <v>1240</v>
      </c>
      <c r="C22" s="15">
        <v>3</v>
      </c>
      <c r="D22" s="8">
        <v>5</v>
      </c>
      <c r="E22" s="8">
        <v>5</v>
      </c>
      <c r="F22" s="16">
        <f t="shared" si="2"/>
        <v>13</v>
      </c>
      <c r="G22" s="17">
        <f t="shared" si="3"/>
        <v>4.333333333333333</v>
      </c>
    </row>
    <row r="23" spans="1:7">
      <c r="A23" s="6">
        <v>17</v>
      </c>
      <c r="B23" s="7" t="s">
        <v>1293</v>
      </c>
      <c r="C23" s="15">
        <v>3</v>
      </c>
      <c r="D23" s="8">
        <v>5</v>
      </c>
      <c r="E23" s="8">
        <v>5</v>
      </c>
      <c r="F23" s="16">
        <f t="shared" si="2"/>
        <v>13</v>
      </c>
      <c r="G23" s="17">
        <f t="shared" si="3"/>
        <v>4.333333333333333</v>
      </c>
    </row>
    <row r="24" spans="1:7">
      <c r="G24" s="130"/>
    </row>
  </sheetData>
  <mergeCells count="3">
    <mergeCell ref="C4:G4"/>
    <mergeCell ref="A4:A5"/>
    <mergeCell ref="B4:B5"/>
  </mergeCells>
  <hyperlinks>
    <hyperlink ref="H1" location="'Daftar Tabel'!A1" display="&lt;&lt;&lt; Daftar Tabel"/>
  </hyperlinks>
  <pageMargins left="0.70866141732283472" right="0.70866141732283472" top="0.74803149606299213" bottom="0.74803149606299213" header="0.31496062992125984" footer="0.31496062992125984"/>
  <pageSetup scale="76" fitToHeight="4" orientation="landscape" r:id="rId1"/>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J27"/>
  <sheetViews>
    <sheetView tabSelected="1" zoomScaleNormal="100" workbookViewId="0">
      <pane ySplit="10" topLeftCell="A18" activePane="bottomLeft" state="frozen"/>
      <selection activeCell="O47" sqref="O47"/>
      <selection pane="bottomLeft" activeCell="O47" sqref="O47"/>
    </sheetView>
  </sheetViews>
  <sheetFormatPr defaultColWidth="8.81640625" defaultRowHeight="14.5"/>
  <cols>
    <col min="2" max="3" width="33.26953125" customWidth="1"/>
    <col min="4" max="4" width="16.453125" customWidth="1"/>
    <col min="5" max="7" width="12.7265625" customWidth="1"/>
    <col min="8" max="8" width="21.81640625" customWidth="1"/>
    <col min="9" max="9" width="16.81640625" bestFit="1" customWidth="1"/>
  </cols>
  <sheetData>
    <row r="1" spans="1:9">
      <c r="A1" s="2" t="s">
        <v>116</v>
      </c>
      <c r="I1" s="42" t="s">
        <v>388</v>
      </c>
    </row>
    <row r="3" spans="1:9" hidden="1">
      <c r="B3" t="s">
        <v>120</v>
      </c>
    </row>
    <row r="4" spans="1:9" hidden="1">
      <c r="C4" t="s">
        <v>61</v>
      </c>
    </row>
    <row r="5" spans="1:9" hidden="1">
      <c r="B5" t="s">
        <v>48</v>
      </c>
      <c r="C5" t="s">
        <v>62</v>
      </c>
    </row>
    <row r="6" spans="1:9" hidden="1">
      <c r="C6" t="s">
        <v>14</v>
      </c>
    </row>
    <row r="8" spans="1:9">
      <c r="A8" s="233" t="s">
        <v>36</v>
      </c>
      <c r="B8" s="233" t="s">
        <v>117</v>
      </c>
      <c r="C8" s="233" t="s">
        <v>118</v>
      </c>
      <c r="D8" s="233" t="s">
        <v>119</v>
      </c>
      <c r="E8" s="233" t="s">
        <v>38</v>
      </c>
      <c r="F8" s="233"/>
      <c r="G8" s="233"/>
      <c r="H8" s="233" t="s">
        <v>365</v>
      </c>
    </row>
    <row r="9" spans="1:9">
      <c r="A9" s="233"/>
      <c r="B9" s="233"/>
      <c r="C9" s="233"/>
      <c r="D9" s="233"/>
      <c r="E9" s="20" t="s">
        <v>43</v>
      </c>
      <c r="F9" s="20" t="s">
        <v>44</v>
      </c>
      <c r="G9" s="20" t="s">
        <v>45</v>
      </c>
      <c r="H9" s="233"/>
    </row>
    <row r="10" spans="1:9">
      <c r="A10" s="19">
        <v>1</v>
      </c>
      <c r="B10" s="19">
        <v>2</v>
      </c>
      <c r="C10" s="19">
        <v>3</v>
      </c>
      <c r="D10" s="19">
        <v>4</v>
      </c>
      <c r="E10" s="19">
        <v>5</v>
      </c>
      <c r="F10" s="19">
        <v>6</v>
      </c>
      <c r="G10" s="19">
        <v>7</v>
      </c>
      <c r="H10" s="19">
        <v>8</v>
      </c>
    </row>
    <row r="11" spans="1:9" ht="41.5" customHeight="1">
      <c r="A11" s="6">
        <v>1</v>
      </c>
      <c r="B11" s="62" t="s">
        <v>1006</v>
      </c>
      <c r="C11" s="62" t="s">
        <v>1273</v>
      </c>
      <c r="D11" s="57" t="s">
        <v>61</v>
      </c>
      <c r="E11" s="57"/>
      <c r="F11" s="57"/>
      <c r="G11" s="57" t="s">
        <v>48</v>
      </c>
      <c r="H11" s="86" t="s">
        <v>1274</v>
      </c>
    </row>
    <row r="12" spans="1:9" ht="29">
      <c r="A12" s="6">
        <v>2</v>
      </c>
      <c r="B12" s="62" t="s">
        <v>1237</v>
      </c>
      <c r="C12" s="62" t="s">
        <v>1487</v>
      </c>
      <c r="D12" s="57" t="s">
        <v>61</v>
      </c>
      <c r="E12" s="57"/>
      <c r="F12" s="57" t="s">
        <v>48</v>
      </c>
      <c r="G12" s="57"/>
      <c r="H12" s="84" t="s">
        <v>1274</v>
      </c>
    </row>
    <row r="13" spans="1:9" ht="29">
      <c r="A13" s="6">
        <v>3</v>
      </c>
      <c r="B13" s="55" t="s">
        <v>484</v>
      </c>
      <c r="C13" s="63" t="s">
        <v>1258</v>
      </c>
      <c r="D13" s="57" t="s">
        <v>61</v>
      </c>
      <c r="E13" s="7"/>
      <c r="F13" s="57" t="s">
        <v>48</v>
      </c>
      <c r="G13" s="57"/>
      <c r="H13" s="86" t="s">
        <v>551</v>
      </c>
    </row>
    <row r="14" spans="1:9">
      <c r="A14" s="6">
        <v>4</v>
      </c>
      <c r="B14" s="62" t="s">
        <v>490</v>
      </c>
      <c r="C14" s="62" t="s">
        <v>812</v>
      </c>
      <c r="D14" s="57" t="s">
        <v>61</v>
      </c>
      <c r="E14" s="57"/>
      <c r="F14" s="57" t="s">
        <v>48</v>
      </c>
      <c r="G14" s="57"/>
      <c r="H14" s="84" t="s">
        <v>92</v>
      </c>
    </row>
    <row r="15" spans="1:9" ht="29">
      <c r="A15" s="6">
        <v>5</v>
      </c>
      <c r="B15" s="55" t="s">
        <v>1271</v>
      </c>
      <c r="C15" s="62" t="s">
        <v>1488</v>
      </c>
      <c r="D15" s="57" t="s">
        <v>61</v>
      </c>
      <c r="E15" s="57"/>
      <c r="F15" s="57"/>
      <c r="G15" s="57" t="s">
        <v>48</v>
      </c>
      <c r="H15" s="84" t="s">
        <v>551</v>
      </c>
    </row>
    <row r="16" spans="1:9">
      <c r="A16" s="6">
        <v>6</v>
      </c>
      <c r="B16" s="7" t="s">
        <v>1240</v>
      </c>
      <c r="C16" s="7" t="s">
        <v>1486</v>
      </c>
      <c r="D16" s="57" t="s">
        <v>61</v>
      </c>
      <c r="E16" s="7"/>
      <c r="F16" s="57"/>
      <c r="G16" s="57" t="s">
        <v>48</v>
      </c>
      <c r="H16" s="142" t="s">
        <v>551</v>
      </c>
    </row>
    <row r="17" spans="1:10" ht="43.5">
      <c r="A17" s="6">
        <v>7</v>
      </c>
      <c r="B17" s="55" t="s">
        <v>1293</v>
      </c>
      <c r="C17" s="60" t="s">
        <v>1395</v>
      </c>
      <c r="D17" s="57" t="s">
        <v>61</v>
      </c>
      <c r="E17" s="7"/>
      <c r="F17" s="57" t="s">
        <v>48</v>
      </c>
      <c r="G17" s="7"/>
      <c r="H17" s="87" t="s">
        <v>1394</v>
      </c>
    </row>
    <row r="18" spans="1:10" ht="24" customHeight="1">
      <c r="A18" s="6">
        <v>8</v>
      </c>
      <c r="B18" s="70" t="s">
        <v>464</v>
      </c>
      <c r="C18" s="62" t="s">
        <v>1013</v>
      </c>
      <c r="D18" s="57" t="s">
        <v>62</v>
      </c>
      <c r="E18" s="57"/>
      <c r="F18" s="57" t="s">
        <v>48</v>
      </c>
      <c r="G18" s="57"/>
      <c r="H18" s="84" t="s">
        <v>551</v>
      </c>
    </row>
    <row r="19" spans="1:10">
      <c r="A19" s="6">
        <v>9</v>
      </c>
      <c r="B19" s="62" t="s">
        <v>467</v>
      </c>
      <c r="C19" s="70" t="s">
        <v>1013</v>
      </c>
      <c r="D19" s="57" t="s">
        <v>62</v>
      </c>
      <c r="E19" s="57"/>
      <c r="F19" s="57" t="s">
        <v>48</v>
      </c>
      <c r="G19" s="57"/>
      <c r="H19" s="84" t="s">
        <v>551</v>
      </c>
    </row>
    <row r="20" spans="1:10" ht="32.5" customHeight="1">
      <c r="A20" s="6">
        <v>10</v>
      </c>
      <c r="B20" s="62" t="s">
        <v>461</v>
      </c>
      <c r="C20" s="62" t="s">
        <v>1257</v>
      </c>
      <c r="D20" s="57" t="s">
        <v>62</v>
      </c>
      <c r="E20" s="57"/>
      <c r="F20" s="57" t="s">
        <v>48</v>
      </c>
      <c r="G20" s="57"/>
      <c r="H20" s="84" t="s">
        <v>551</v>
      </c>
      <c r="J20" s="14"/>
    </row>
    <row r="21" spans="1:10" ht="58">
      <c r="A21" s="6">
        <v>11</v>
      </c>
      <c r="B21" s="62" t="s">
        <v>805</v>
      </c>
      <c r="C21" s="70" t="s">
        <v>1143</v>
      </c>
      <c r="D21" s="57" t="s">
        <v>62</v>
      </c>
      <c r="E21" s="57"/>
      <c r="F21" s="57"/>
      <c r="G21" s="57" t="s">
        <v>48</v>
      </c>
      <c r="H21" s="86" t="s">
        <v>826</v>
      </c>
    </row>
    <row r="22" spans="1:10" ht="45.65" customHeight="1">
      <c r="A22" s="6">
        <v>12</v>
      </c>
      <c r="B22" s="62" t="s">
        <v>458</v>
      </c>
      <c r="C22" s="62" t="s">
        <v>1144</v>
      </c>
      <c r="D22" s="57" t="s">
        <v>14</v>
      </c>
      <c r="E22" s="57" t="s">
        <v>48</v>
      </c>
      <c r="F22" s="57"/>
      <c r="G22" s="57"/>
      <c r="H22" s="84" t="s">
        <v>813</v>
      </c>
    </row>
    <row r="23" spans="1:10" ht="29">
      <c r="A23" s="6">
        <v>13</v>
      </c>
      <c r="B23" s="70" t="s">
        <v>481</v>
      </c>
      <c r="C23" s="70" t="s">
        <v>616</v>
      </c>
      <c r="D23" s="57" t="s">
        <v>14</v>
      </c>
      <c r="E23" s="57"/>
      <c r="F23" s="57" t="s">
        <v>48</v>
      </c>
      <c r="G23" s="57"/>
      <c r="H23" s="87" t="s">
        <v>813</v>
      </c>
    </row>
    <row r="24" spans="1:10" ht="39" customHeight="1">
      <c r="A24" s="6">
        <v>14</v>
      </c>
      <c r="B24" s="62" t="s">
        <v>1236</v>
      </c>
      <c r="C24" s="62" t="s">
        <v>1243</v>
      </c>
      <c r="D24" s="57" t="s">
        <v>14</v>
      </c>
      <c r="E24" s="57" t="s">
        <v>48</v>
      </c>
      <c r="F24" s="57"/>
      <c r="G24" s="57"/>
      <c r="H24" s="93" t="s">
        <v>1396</v>
      </c>
    </row>
    <row r="25" spans="1:10">
      <c r="A25" s="6">
        <v>15</v>
      </c>
      <c r="B25" s="70" t="s">
        <v>470</v>
      </c>
      <c r="C25" s="70" t="s">
        <v>1254</v>
      </c>
      <c r="D25" s="57" t="s">
        <v>14</v>
      </c>
      <c r="E25" s="57"/>
      <c r="F25" s="57" t="s">
        <v>48</v>
      </c>
      <c r="G25" s="57"/>
      <c r="H25" s="84" t="s">
        <v>551</v>
      </c>
    </row>
    <row r="26" spans="1:10">
      <c r="A26" s="6">
        <v>16</v>
      </c>
      <c r="B26" s="70" t="s">
        <v>474</v>
      </c>
      <c r="C26" s="70" t="s">
        <v>1489</v>
      </c>
      <c r="D26" s="57" t="s">
        <v>14</v>
      </c>
      <c r="E26" s="57"/>
      <c r="F26" s="57"/>
      <c r="G26" s="57" t="s">
        <v>48</v>
      </c>
      <c r="H26" s="84" t="s">
        <v>551</v>
      </c>
    </row>
    <row r="27" spans="1:10">
      <c r="A27" s="6">
        <v>17</v>
      </c>
      <c r="B27" s="70" t="s">
        <v>477</v>
      </c>
      <c r="C27" s="70" t="s">
        <v>1244</v>
      </c>
      <c r="D27" s="57" t="s">
        <v>14</v>
      </c>
      <c r="E27" s="57"/>
      <c r="F27" s="57" t="s">
        <v>48</v>
      </c>
      <c r="G27" s="57"/>
      <c r="H27" s="84" t="s">
        <v>551</v>
      </c>
    </row>
  </sheetData>
  <mergeCells count="6">
    <mergeCell ref="H8:H9"/>
    <mergeCell ref="E8:G8"/>
    <mergeCell ref="A8:A9"/>
    <mergeCell ref="B8:B9"/>
    <mergeCell ref="C8:C9"/>
    <mergeCell ref="D8:D9"/>
  </mergeCells>
  <dataValidations count="2">
    <dataValidation type="list" allowBlank="1" showInputMessage="1" showErrorMessage="1" sqref="E11:G27">
      <formula1>$B$4:$B$5</formula1>
    </dataValidation>
    <dataValidation type="list" allowBlank="1" showInputMessage="1" showErrorMessage="1" sqref="D11:D27">
      <formula1>$C$3:$C$6</formula1>
    </dataValidation>
  </dataValidations>
  <hyperlinks>
    <hyperlink ref="I1" location="'Daftar Tabel'!A1" display="&lt;&lt;&lt; Daftar Tabel"/>
    <hyperlink ref="H27" r:id="rId1"/>
    <hyperlink ref="H26" r:id="rId2"/>
    <hyperlink ref="H25" r:id="rId3"/>
    <hyperlink ref="H22" r:id="rId4" display="https://drive.google.com/drive/folders/1m1ruhQBqqak3xB7HDhKBSH9hKm0sBFwS"/>
    <hyperlink ref="H23" r:id="rId5" display="https://drive.google.com/drive/folders/15lNYxFd6Z1NmxA4IDO6m0IYQ8dy9qLGM"/>
    <hyperlink ref="H21" r:id="rId6"/>
    <hyperlink ref="H19" r:id="rId7"/>
    <hyperlink ref="H18" r:id="rId8"/>
    <hyperlink ref="H19" r:id="rId9"/>
    <hyperlink ref="H15" r:id="rId10"/>
    <hyperlink ref="H13" r:id="rId11"/>
    <hyperlink ref="H14" r:id="rId12"/>
    <hyperlink ref="H11" r:id="rId13"/>
    <hyperlink ref="H20" r:id="rId14"/>
    <hyperlink ref="H17" r:id="rId15" display="https://drive.google.com/drive/folders/1ZLBurvD_scxh8YO0tA6k2eAWhJTfi79j"/>
    <hyperlink ref="H12" r:id="rId16"/>
    <hyperlink ref="H24" r:id="rId17" display="https://drive.google.com/drive/folders/1RZzNZf3EwGiWoDt7cAB6_3nunnLZR9lm"/>
    <hyperlink ref="H16" r:id="rId18"/>
  </hyperlinks>
  <pageMargins left="0.70866141732283472" right="0.70866141732283472" top="0.74803149606299213" bottom="0.74803149606299213" header="0.31496062992125984" footer="0.31496062992125984"/>
  <pageSetup scale="72" fitToHeight="4" orientation="landscape" r:id="rId19"/>
  <legacyDrawing r:id="rId2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23"/>
  <sheetViews>
    <sheetView tabSelected="1" zoomScaleNormal="100" workbookViewId="0">
      <pane ySplit="6" topLeftCell="A21" activePane="bottomLeft" state="frozen"/>
      <selection activeCell="O47" sqref="O47"/>
      <selection pane="bottomLeft" activeCell="O47" sqref="O47"/>
    </sheetView>
  </sheetViews>
  <sheetFormatPr defaultColWidth="8.81640625" defaultRowHeight="14.5"/>
  <cols>
    <col min="2" max="2" width="37.453125" customWidth="1"/>
    <col min="3" max="3" width="23.7265625" customWidth="1"/>
    <col min="4" max="4" width="22.7265625" customWidth="1"/>
    <col min="5" max="5" width="20.453125" customWidth="1"/>
    <col min="6" max="6" width="18.1796875" customWidth="1"/>
    <col min="7" max="7" width="22" customWidth="1"/>
    <col min="8" max="8" width="16.81640625" bestFit="1" customWidth="1"/>
  </cols>
  <sheetData>
    <row r="1" spans="1:11">
      <c r="A1" s="2" t="s">
        <v>121</v>
      </c>
      <c r="H1" s="42" t="s">
        <v>388</v>
      </c>
    </row>
    <row r="4" spans="1:11">
      <c r="A4" s="9" t="s">
        <v>319</v>
      </c>
    </row>
    <row r="5" spans="1:11" ht="22.4" customHeight="1">
      <c r="A5" s="20" t="s">
        <v>36</v>
      </c>
      <c r="B5" s="20" t="s">
        <v>122</v>
      </c>
      <c r="C5" s="20" t="s">
        <v>123</v>
      </c>
      <c r="D5" s="20" t="s">
        <v>208</v>
      </c>
      <c r="E5" s="20" t="s">
        <v>124</v>
      </c>
      <c r="F5" s="20" t="s">
        <v>125</v>
      </c>
      <c r="G5" s="20" t="s">
        <v>126</v>
      </c>
    </row>
    <row r="6" spans="1:11">
      <c r="A6" s="19">
        <v>1</v>
      </c>
      <c r="B6" s="19">
        <v>2</v>
      </c>
      <c r="C6" s="19">
        <v>3</v>
      </c>
      <c r="D6" s="19">
        <v>4</v>
      </c>
      <c r="E6" s="19">
        <v>5</v>
      </c>
      <c r="F6" s="19">
        <v>6</v>
      </c>
      <c r="G6" s="19">
        <v>7</v>
      </c>
    </row>
    <row r="7" spans="1:11" ht="276" customHeight="1">
      <c r="A7" s="71">
        <v>1</v>
      </c>
      <c r="B7" s="27" t="s">
        <v>458</v>
      </c>
      <c r="C7" s="70" t="s">
        <v>527</v>
      </c>
      <c r="D7" s="118" t="s">
        <v>1170</v>
      </c>
      <c r="E7" s="70" t="s">
        <v>1171</v>
      </c>
      <c r="F7" s="72" t="s">
        <v>1172</v>
      </c>
      <c r="G7" s="70" t="s">
        <v>1191</v>
      </c>
    </row>
    <row r="8" spans="1:11" ht="111" customHeight="1">
      <c r="A8" s="71">
        <v>2</v>
      </c>
      <c r="B8" s="27" t="s">
        <v>464</v>
      </c>
      <c r="C8" s="70" t="s">
        <v>527</v>
      </c>
      <c r="D8" s="93" t="s">
        <v>1281</v>
      </c>
      <c r="E8" s="70" t="s">
        <v>533</v>
      </c>
      <c r="F8" s="72" t="s">
        <v>1282</v>
      </c>
      <c r="G8" s="70" t="s">
        <v>1283</v>
      </c>
    </row>
    <row r="9" spans="1:11" ht="116">
      <c r="A9" s="71">
        <v>3</v>
      </c>
      <c r="B9" s="27" t="s">
        <v>467</v>
      </c>
      <c r="C9" s="27" t="s">
        <v>526</v>
      </c>
      <c r="D9" s="93" t="s">
        <v>1281</v>
      </c>
      <c r="E9" s="70" t="s">
        <v>533</v>
      </c>
      <c r="F9" s="72" t="s">
        <v>1282</v>
      </c>
      <c r="G9" s="70" t="s">
        <v>1283</v>
      </c>
      <c r="I9" t="s">
        <v>195</v>
      </c>
    </row>
    <row r="10" spans="1:11" ht="116">
      <c r="A10" s="71">
        <v>4</v>
      </c>
      <c r="B10" s="27" t="s">
        <v>805</v>
      </c>
      <c r="C10" s="27" t="s">
        <v>526</v>
      </c>
      <c r="D10" s="93" t="s">
        <v>1281</v>
      </c>
      <c r="E10" s="70" t="s">
        <v>533</v>
      </c>
      <c r="F10" s="72" t="s">
        <v>1282</v>
      </c>
      <c r="G10" s="70" t="s">
        <v>1283</v>
      </c>
    </row>
    <row r="11" spans="1:11" ht="116">
      <c r="A11" s="71">
        <v>5</v>
      </c>
      <c r="B11" s="27" t="s">
        <v>481</v>
      </c>
      <c r="C11" s="70" t="s">
        <v>530</v>
      </c>
      <c r="D11" s="93" t="s">
        <v>1281</v>
      </c>
      <c r="E11" s="70" t="s">
        <v>532</v>
      </c>
      <c r="F11" s="72" t="s">
        <v>1282</v>
      </c>
      <c r="G11" s="70" t="s">
        <v>1283</v>
      </c>
      <c r="H11" t="s">
        <v>195</v>
      </c>
      <c r="I11" t="s">
        <v>195</v>
      </c>
    </row>
    <row r="12" spans="1:11" ht="116">
      <c r="A12" s="71">
        <v>6</v>
      </c>
      <c r="B12" s="27" t="s">
        <v>1006</v>
      </c>
      <c r="C12" s="70" t="s">
        <v>811</v>
      </c>
      <c r="D12" s="93" t="s">
        <v>1281</v>
      </c>
      <c r="E12" s="70" t="s">
        <v>532</v>
      </c>
      <c r="F12" s="72" t="s">
        <v>1282</v>
      </c>
      <c r="G12" s="70" t="s">
        <v>1283</v>
      </c>
    </row>
    <row r="13" spans="1:11" ht="72.5">
      <c r="A13" s="71">
        <v>7</v>
      </c>
      <c r="B13" s="27" t="s">
        <v>1262</v>
      </c>
      <c r="C13" s="70" t="s">
        <v>453</v>
      </c>
      <c r="D13" s="93" t="s">
        <v>1490</v>
      </c>
      <c r="E13" s="70" t="s">
        <v>1491</v>
      </c>
      <c r="F13" s="72">
        <v>45384</v>
      </c>
      <c r="G13" s="70" t="s">
        <v>1492</v>
      </c>
      <c r="H13" s="74" t="s">
        <v>195</v>
      </c>
    </row>
    <row r="14" spans="1:11" ht="116">
      <c r="A14" s="71">
        <v>8</v>
      </c>
      <c r="B14" s="27" t="s">
        <v>1237</v>
      </c>
      <c r="C14" s="70"/>
      <c r="D14" s="93" t="s">
        <v>1281</v>
      </c>
      <c r="E14" s="70"/>
      <c r="F14" s="72" t="s">
        <v>1282</v>
      </c>
      <c r="G14" s="70" t="s">
        <v>1283</v>
      </c>
      <c r="H14" t="s">
        <v>195</v>
      </c>
    </row>
    <row r="15" spans="1:11" ht="116">
      <c r="A15" s="71">
        <v>9</v>
      </c>
      <c r="B15" s="27" t="s">
        <v>461</v>
      </c>
      <c r="C15" s="27" t="s">
        <v>526</v>
      </c>
      <c r="D15" s="93" t="s">
        <v>1281</v>
      </c>
      <c r="E15" s="70" t="s">
        <v>533</v>
      </c>
      <c r="F15" s="72" t="s">
        <v>1282</v>
      </c>
      <c r="G15" s="70" t="s">
        <v>1283</v>
      </c>
      <c r="K15" t="s">
        <v>195</v>
      </c>
    </row>
    <row r="16" spans="1:11" ht="296.5" customHeight="1">
      <c r="A16" s="71">
        <v>10</v>
      </c>
      <c r="B16" s="27" t="s">
        <v>470</v>
      </c>
      <c r="C16" s="27" t="s">
        <v>528</v>
      </c>
      <c r="D16" s="85" t="s">
        <v>1188</v>
      </c>
      <c r="E16" s="70" t="s">
        <v>1189</v>
      </c>
      <c r="F16" s="72" t="s">
        <v>1190</v>
      </c>
      <c r="G16" s="70" t="s">
        <v>1191</v>
      </c>
    </row>
    <row r="17" spans="1:9" ht="43.5">
      <c r="A17" s="71">
        <v>11</v>
      </c>
      <c r="B17" s="27" t="s">
        <v>474</v>
      </c>
      <c r="C17" s="27" t="s">
        <v>511</v>
      </c>
      <c r="D17" s="85" t="s">
        <v>1275</v>
      </c>
      <c r="E17" s="70" t="s">
        <v>1277</v>
      </c>
      <c r="F17" s="72" t="s">
        <v>990</v>
      </c>
      <c r="G17" s="70" t="s">
        <v>1278</v>
      </c>
    </row>
    <row r="18" spans="1:9" ht="188.5">
      <c r="A18" s="71">
        <v>12</v>
      </c>
      <c r="B18" s="27" t="s">
        <v>477</v>
      </c>
      <c r="C18" s="70" t="s">
        <v>563</v>
      </c>
      <c r="D18" s="118" t="s">
        <v>1279</v>
      </c>
      <c r="E18" s="70" t="s">
        <v>532</v>
      </c>
      <c r="F18" s="72">
        <v>45238</v>
      </c>
      <c r="G18" s="70" t="s">
        <v>1280</v>
      </c>
    </row>
    <row r="19" spans="1:9" ht="116">
      <c r="A19" s="71">
        <v>13</v>
      </c>
      <c r="B19" s="27" t="s">
        <v>490</v>
      </c>
      <c r="C19" s="27" t="s">
        <v>531</v>
      </c>
      <c r="D19" s="93" t="s">
        <v>1281</v>
      </c>
      <c r="E19" s="70" t="s">
        <v>532</v>
      </c>
      <c r="F19" s="72" t="s">
        <v>1282</v>
      </c>
      <c r="G19" s="70" t="s">
        <v>1283</v>
      </c>
    </row>
    <row r="20" spans="1:9" ht="43.5">
      <c r="A20" s="71">
        <v>14</v>
      </c>
      <c r="B20" s="27" t="s">
        <v>484</v>
      </c>
      <c r="C20" s="73" t="s">
        <v>534</v>
      </c>
      <c r="D20" s="85" t="s">
        <v>1275</v>
      </c>
      <c r="E20" s="70" t="s">
        <v>1276</v>
      </c>
      <c r="F20" s="72" t="s">
        <v>990</v>
      </c>
      <c r="G20" s="70" t="s">
        <v>1278</v>
      </c>
      <c r="I20" t="s">
        <v>195</v>
      </c>
    </row>
    <row r="21" spans="1:9" ht="116">
      <c r="A21" s="71">
        <v>15</v>
      </c>
      <c r="B21" s="27" t="s">
        <v>1271</v>
      </c>
      <c r="C21" s="73" t="s">
        <v>1286</v>
      </c>
      <c r="D21" s="93" t="s">
        <v>1281</v>
      </c>
      <c r="E21" s="70" t="s">
        <v>532</v>
      </c>
      <c r="F21" s="72" t="s">
        <v>1282</v>
      </c>
      <c r="G21" s="70" t="s">
        <v>1283</v>
      </c>
      <c r="I21" t="s">
        <v>195</v>
      </c>
    </row>
    <row r="22" spans="1:9" ht="116">
      <c r="A22" s="71">
        <v>16</v>
      </c>
      <c r="B22" s="27" t="s">
        <v>1240</v>
      </c>
      <c r="C22" s="73" t="s">
        <v>1339</v>
      </c>
      <c r="D22" s="93" t="s">
        <v>1281</v>
      </c>
      <c r="E22" s="70" t="s">
        <v>532</v>
      </c>
      <c r="F22" s="72" t="s">
        <v>1282</v>
      </c>
      <c r="G22" s="70" t="s">
        <v>1283</v>
      </c>
    </row>
    <row r="23" spans="1:9" ht="116">
      <c r="A23" s="71">
        <v>17</v>
      </c>
      <c r="B23" s="27" t="s">
        <v>1298</v>
      </c>
      <c r="C23" s="73" t="s">
        <v>1285</v>
      </c>
      <c r="D23" s="93" t="s">
        <v>1281</v>
      </c>
      <c r="E23" s="70" t="s">
        <v>532</v>
      </c>
      <c r="F23" s="72" t="s">
        <v>1282</v>
      </c>
      <c r="G23" s="70" t="s">
        <v>1283</v>
      </c>
    </row>
  </sheetData>
  <hyperlinks>
    <hyperlink ref="H1" location="'Daftar Tabel'!A1" display="&lt;&lt;&lt; Daftar Tabel"/>
    <hyperlink ref="D7" r:id="rId1" display="https://drive.google.com/drive/folders/1tWZ5jv9AXo_71t5TmgpxBmA--SA9LoiK"/>
    <hyperlink ref="D16" r:id="rId2" display="https://drive.google.com/drive/folders/1tWZ5jv9AXo_71t5TmgpxBmA--SA9LoiK"/>
    <hyperlink ref="D11" r:id="rId3" display="https://drive.google.com/drive/folders/1gOTf0Zk7TMl_2LpQUk2bHFCYAgKXLHu3"/>
    <hyperlink ref="D19" r:id="rId4" display="https://drive.google.com/drive/folders/1gOTf0Zk7TMl_2LpQUk2bHFCYAgKXLHu3"/>
    <hyperlink ref="D12" r:id="rId5" display="https://drive.google.com/drive/folders/1gOTf0Zk7TMl_2LpQUk2bHFCYAgKXLHu3"/>
    <hyperlink ref="D10" r:id="rId6" display="https://drive.google.com/drive/folders/1gOTf0Zk7TMl_2LpQUk2bHFCYAgKXLHu3"/>
    <hyperlink ref="D18" r:id="rId7"/>
    <hyperlink ref="D14" r:id="rId8" display="https://drive.google.com/drive/folders/1gOTf0Zk7TMl_2LpQUk2bHFCYAgKXLHu3"/>
    <hyperlink ref="D22" r:id="rId9" display="https://drive.google.com/drive/folders/1gOTf0Zk7TMl_2LpQUk2bHFCYAgKXLHu3"/>
    <hyperlink ref="D23" r:id="rId10" display="https://drive.google.com/drive/folders/1gOTf0Zk7TMl_2LpQUk2bHFCYAgKXLHu3"/>
    <hyperlink ref="D13" r:id="rId11"/>
    <hyperlink ref="D21" r:id="rId12" display="https://drive.google.com/drive/folders/1gOTf0Zk7TMl_2LpQUk2bHFCYAgKXLHu3"/>
  </hyperlinks>
  <pageMargins left="0.70866141732283472" right="0.70866141732283472" top="0.74803149606299213" bottom="0.74803149606299213" header="0.31496062992125984" footer="0.31496062992125984"/>
  <pageSetup scale="62" fitToHeight="4" orientation="landscape" r:id="rId13"/>
  <legacyDrawing r:id="rId14"/>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J23"/>
  <sheetViews>
    <sheetView tabSelected="1" zoomScaleNormal="100" workbookViewId="0">
      <pane ySplit="6" topLeftCell="A20" activePane="bottomLeft" state="frozen"/>
      <selection activeCell="O47" sqref="O47"/>
      <selection pane="bottomLeft" activeCell="O47" sqref="O47"/>
    </sheetView>
  </sheetViews>
  <sheetFormatPr defaultColWidth="8.81640625" defaultRowHeight="14.5"/>
  <cols>
    <col min="2" max="2" width="37.453125" customWidth="1"/>
    <col min="3" max="3" width="23.7265625" customWidth="1"/>
    <col min="4" max="4" width="22.7265625" customWidth="1"/>
    <col min="5" max="5" width="23.453125" customWidth="1"/>
    <col min="6" max="6" width="22" customWidth="1"/>
    <col min="7" max="7" width="26.1796875" customWidth="1"/>
    <col min="8" max="8" width="16.81640625" bestFit="1" customWidth="1"/>
  </cols>
  <sheetData>
    <row r="1" spans="1:10">
      <c r="A1" s="2" t="s">
        <v>121</v>
      </c>
      <c r="H1" s="42" t="s">
        <v>388</v>
      </c>
    </row>
    <row r="4" spans="1:10">
      <c r="A4" s="9" t="s">
        <v>326</v>
      </c>
    </row>
    <row r="5" spans="1:10" ht="22.4" customHeight="1">
      <c r="A5" s="20" t="s">
        <v>36</v>
      </c>
      <c r="B5" s="20" t="s">
        <v>122</v>
      </c>
      <c r="C5" s="20" t="s">
        <v>123</v>
      </c>
      <c r="D5" s="20" t="s">
        <v>208</v>
      </c>
      <c r="E5" s="20" t="s">
        <v>124</v>
      </c>
      <c r="F5" s="20" t="s">
        <v>125</v>
      </c>
      <c r="G5" s="20" t="s">
        <v>126</v>
      </c>
    </row>
    <row r="6" spans="1:10">
      <c r="A6" s="18">
        <v>1</v>
      </c>
      <c r="B6" s="18">
        <v>2</v>
      </c>
      <c r="C6" s="18">
        <v>3</v>
      </c>
      <c r="D6" s="18">
        <v>4</v>
      </c>
      <c r="E6" s="18">
        <v>5</v>
      </c>
      <c r="F6" s="18">
        <v>6</v>
      </c>
      <c r="G6" s="18">
        <v>7</v>
      </c>
    </row>
    <row r="7" spans="1:10" ht="174">
      <c r="A7" s="71">
        <v>1</v>
      </c>
      <c r="B7" s="27" t="s">
        <v>458</v>
      </c>
      <c r="C7" s="70" t="s">
        <v>527</v>
      </c>
      <c r="D7" s="118" t="s">
        <v>1169</v>
      </c>
      <c r="E7" s="70" t="s">
        <v>532</v>
      </c>
      <c r="F7" s="27" t="s">
        <v>988</v>
      </c>
      <c r="G7" s="70" t="s">
        <v>989</v>
      </c>
      <c r="J7" t="s">
        <v>195</v>
      </c>
    </row>
    <row r="8" spans="1:10" ht="174">
      <c r="A8" s="71">
        <v>2</v>
      </c>
      <c r="B8" s="27" t="s">
        <v>464</v>
      </c>
      <c r="C8" s="27" t="s">
        <v>526</v>
      </c>
      <c r="D8" s="118" t="s">
        <v>1169</v>
      </c>
      <c r="E8" s="70" t="s">
        <v>532</v>
      </c>
      <c r="F8" s="27" t="s">
        <v>988</v>
      </c>
      <c r="G8" s="70" t="s">
        <v>989</v>
      </c>
      <c r="H8" s="82" t="s">
        <v>195</v>
      </c>
      <c r="I8" s="14"/>
    </row>
    <row r="9" spans="1:10" ht="174">
      <c r="A9" s="71">
        <v>3</v>
      </c>
      <c r="B9" s="27" t="s">
        <v>467</v>
      </c>
      <c r="C9" s="70" t="s">
        <v>526</v>
      </c>
      <c r="D9" s="118" t="s">
        <v>1169</v>
      </c>
      <c r="E9" s="70" t="s">
        <v>532</v>
      </c>
      <c r="F9" s="27" t="s">
        <v>988</v>
      </c>
      <c r="G9" s="70" t="s">
        <v>989</v>
      </c>
    </row>
    <row r="10" spans="1:10" ht="145">
      <c r="A10" s="71">
        <v>4</v>
      </c>
      <c r="B10" s="27" t="s">
        <v>805</v>
      </c>
      <c r="C10" s="27" t="s">
        <v>526</v>
      </c>
      <c r="D10" s="118" t="s">
        <v>1165</v>
      </c>
      <c r="E10" s="70" t="s">
        <v>1167</v>
      </c>
      <c r="F10" s="27" t="s">
        <v>1193</v>
      </c>
      <c r="G10" s="70" t="s">
        <v>1493</v>
      </c>
    </row>
    <row r="11" spans="1:10" ht="174">
      <c r="A11" s="71">
        <v>5</v>
      </c>
      <c r="B11" s="27" t="s">
        <v>481</v>
      </c>
      <c r="C11" s="27" t="s">
        <v>529</v>
      </c>
      <c r="D11" s="118" t="s">
        <v>1169</v>
      </c>
      <c r="E11" s="70" t="s">
        <v>532</v>
      </c>
      <c r="F11" s="27" t="s">
        <v>988</v>
      </c>
      <c r="G11" s="70" t="s">
        <v>989</v>
      </c>
    </row>
    <row r="12" spans="1:10" ht="174">
      <c r="A12" s="71">
        <v>6</v>
      </c>
      <c r="B12" s="27" t="s">
        <v>1006</v>
      </c>
      <c r="C12" s="27" t="s">
        <v>528</v>
      </c>
      <c r="D12" s="118" t="s">
        <v>1169</v>
      </c>
      <c r="E12" s="70" t="s">
        <v>532</v>
      </c>
      <c r="F12" s="27" t="s">
        <v>988</v>
      </c>
      <c r="G12" s="70" t="s">
        <v>989</v>
      </c>
    </row>
    <row r="13" spans="1:10" ht="174">
      <c r="A13" s="71">
        <v>7</v>
      </c>
      <c r="B13" s="27" t="s">
        <v>1262</v>
      </c>
      <c r="C13" s="27" t="s">
        <v>453</v>
      </c>
      <c r="D13" s="118" t="s">
        <v>1169</v>
      </c>
      <c r="E13" s="70" t="s">
        <v>532</v>
      </c>
      <c r="F13" s="27" t="s">
        <v>988</v>
      </c>
      <c r="G13" s="70" t="s">
        <v>989</v>
      </c>
    </row>
    <row r="14" spans="1:10" ht="174">
      <c r="A14" s="71">
        <v>8</v>
      </c>
      <c r="B14" s="27" t="s">
        <v>1237</v>
      </c>
      <c r="C14" s="27" t="s">
        <v>1286</v>
      </c>
      <c r="D14" s="118" t="s">
        <v>1169</v>
      </c>
      <c r="E14" s="70" t="s">
        <v>532</v>
      </c>
      <c r="F14" s="27" t="s">
        <v>988</v>
      </c>
      <c r="G14" s="70" t="s">
        <v>989</v>
      </c>
    </row>
    <row r="15" spans="1:10" ht="174">
      <c r="A15" s="71">
        <v>9</v>
      </c>
      <c r="B15" s="27" t="s">
        <v>461</v>
      </c>
      <c r="C15" s="70" t="s">
        <v>530</v>
      </c>
      <c r="D15" s="118" t="s">
        <v>1169</v>
      </c>
      <c r="E15" s="70" t="s">
        <v>532</v>
      </c>
      <c r="F15" s="27" t="s">
        <v>988</v>
      </c>
      <c r="G15" s="70" t="s">
        <v>989</v>
      </c>
    </row>
    <row r="16" spans="1:10" ht="116">
      <c r="A16" s="71">
        <v>10</v>
      </c>
      <c r="B16" s="27" t="s">
        <v>470</v>
      </c>
      <c r="C16" s="27" t="s">
        <v>528</v>
      </c>
      <c r="D16" s="118" t="s">
        <v>1166</v>
      </c>
      <c r="E16" s="70" t="s">
        <v>1168</v>
      </c>
      <c r="F16" s="72">
        <v>44887</v>
      </c>
      <c r="G16" s="70" t="s">
        <v>1192</v>
      </c>
    </row>
    <row r="17" spans="1:9" ht="174">
      <c r="A17" s="71">
        <v>11</v>
      </c>
      <c r="B17" s="27" t="s">
        <v>474</v>
      </c>
      <c r="C17" s="27" t="s">
        <v>511</v>
      </c>
      <c r="D17" s="118" t="s">
        <v>1169</v>
      </c>
      <c r="E17" s="70" t="s">
        <v>532</v>
      </c>
      <c r="F17" s="27" t="s">
        <v>988</v>
      </c>
      <c r="G17" s="70" t="s">
        <v>989</v>
      </c>
      <c r="I17" s="74" t="s">
        <v>195</v>
      </c>
    </row>
    <row r="18" spans="1:9" ht="174">
      <c r="A18" s="71">
        <v>12</v>
      </c>
      <c r="B18" s="27" t="s">
        <v>477</v>
      </c>
      <c r="C18" s="73" t="s">
        <v>563</v>
      </c>
      <c r="D18" s="118" t="s">
        <v>1169</v>
      </c>
      <c r="E18" s="70" t="s">
        <v>532</v>
      </c>
      <c r="F18" s="27" t="s">
        <v>988</v>
      </c>
      <c r="G18" s="70" t="s">
        <v>989</v>
      </c>
    </row>
    <row r="19" spans="1:9" ht="174">
      <c r="A19" s="71">
        <v>13</v>
      </c>
      <c r="B19" s="27" t="s">
        <v>490</v>
      </c>
      <c r="C19" s="133" t="s">
        <v>531</v>
      </c>
      <c r="D19" s="118" t="s">
        <v>1169</v>
      </c>
      <c r="E19" s="70" t="s">
        <v>532</v>
      </c>
      <c r="F19" s="27" t="s">
        <v>988</v>
      </c>
      <c r="G19" s="70" t="s">
        <v>989</v>
      </c>
    </row>
    <row r="20" spans="1:9" ht="174">
      <c r="A20" s="71">
        <v>14</v>
      </c>
      <c r="B20" s="27" t="s">
        <v>484</v>
      </c>
      <c r="C20" s="70" t="s">
        <v>534</v>
      </c>
      <c r="D20" s="118" t="s">
        <v>1169</v>
      </c>
      <c r="E20" s="70" t="s">
        <v>532</v>
      </c>
      <c r="F20" s="27" t="s">
        <v>988</v>
      </c>
      <c r="G20" s="70" t="s">
        <v>989</v>
      </c>
    </row>
    <row r="21" spans="1:9" ht="145">
      <c r="A21" s="71">
        <v>15</v>
      </c>
      <c r="B21" s="27" t="s">
        <v>1271</v>
      </c>
      <c r="C21" s="27" t="s">
        <v>1286</v>
      </c>
      <c r="D21" s="118" t="s">
        <v>1165</v>
      </c>
      <c r="E21" s="70" t="s">
        <v>1167</v>
      </c>
      <c r="F21" s="27" t="s">
        <v>1193</v>
      </c>
      <c r="G21" s="70" t="s">
        <v>1493</v>
      </c>
    </row>
    <row r="22" spans="1:9" ht="174">
      <c r="A22" s="71">
        <v>16</v>
      </c>
      <c r="B22" s="27" t="s">
        <v>1240</v>
      </c>
      <c r="C22" s="133" t="s">
        <v>516</v>
      </c>
      <c r="D22" s="118" t="s">
        <v>1169</v>
      </c>
      <c r="E22" s="70" t="s">
        <v>532</v>
      </c>
      <c r="F22" s="27" t="s">
        <v>988</v>
      </c>
      <c r="G22" s="70" t="s">
        <v>989</v>
      </c>
    </row>
    <row r="23" spans="1:9" ht="174">
      <c r="A23" s="71">
        <v>17</v>
      </c>
      <c r="B23" s="27" t="s">
        <v>1284</v>
      </c>
      <c r="C23" s="73" t="s">
        <v>1287</v>
      </c>
      <c r="D23" s="118" t="s">
        <v>1169</v>
      </c>
      <c r="E23" s="70" t="s">
        <v>532</v>
      </c>
      <c r="F23" s="27" t="s">
        <v>988</v>
      </c>
      <c r="G23" s="70" t="s">
        <v>989</v>
      </c>
    </row>
  </sheetData>
  <hyperlinks>
    <hyperlink ref="H1" location="'Daftar Tabel'!A1" display="&lt;&lt;&lt; Daftar Tabel"/>
    <hyperlink ref="D10" r:id="rId1"/>
    <hyperlink ref="D16" r:id="rId2" display="https://drive.google.com/drive/folders/1I5e4LwR3cDyewJOebo30RUVa2FsNibIM"/>
    <hyperlink ref="D21" r:id="rId3"/>
  </hyperlinks>
  <pageMargins left="0.70866141732283472" right="0.70866141732283472" top="0.74803149606299213" bottom="0.74803149606299213" header="0.31496062992125984" footer="0.31496062992125984"/>
  <pageSetup scale="61" fitToHeight="4" orientation="landscape" r:id="rId4"/>
  <legacyDrawing r:id="rId5"/>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H24"/>
  <sheetViews>
    <sheetView tabSelected="1" topLeftCell="C1" zoomScaleNormal="100" workbookViewId="0">
      <pane ySplit="6" topLeftCell="A7" activePane="bottomLeft" state="frozen"/>
      <selection activeCell="O47" sqref="O47"/>
      <selection pane="bottomLeft" activeCell="O47" sqref="O47"/>
    </sheetView>
  </sheetViews>
  <sheetFormatPr defaultColWidth="8.81640625" defaultRowHeight="14.5"/>
  <cols>
    <col min="2" max="2" width="37.453125" customWidth="1"/>
    <col min="3" max="3" width="23.7265625" customWidth="1"/>
    <col min="4" max="4" width="22.7265625" customWidth="1"/>
    <col min="5" max="5" width="23.453125" customWidth="1"/>
    <col min="6" max="6" width="22" customWidth="1"/>
    <col min="7" max="7" width="46.81640625" customWidth="1"/>
    <col min="8" max="8" width="16.81640625" bestFit="1" customWidth="1"/>
  </cols>
  <sheetData>
    <row r="1" spans="1:8">
      <c r="A1" s="2" t="s">
        <v>121</v>
      </c>
      <c r="H1" s="42" t="s">
        <v>388</v>
      </c>
    </row>
    <row r="4" spans="1:8">
      <c r="A4" s="9" t="s">
        <v>327</v>
      </c>
    </row>
    <row r="5" spans="1:8" ht="22.4" customHeight="1">
      <c r="A5" s="20" t="s">
        <v>36</v>
      </c>
      <c r="B5" s="20" t="s">
        <v>122</v>
      </c>
      <c r="C5" s="20" t="s">
        <v>123</v>
      </c>
      <c r="D5" s="20" t="s">
        <v>208</v>
      </c>
      <c r="E5" s="20" t="s">
        <v>124</v>
      </c>
      <c r="F5" s="20" t="s">
        <v>125</v>
      </c>
      <c r="G5" s="20" t="s">
        <v>126</v>
      </c>
    </row>
    <row r="6" spans="1:8">
      <c r="A6" s="18">
        <v>1</v>
      </c>
      <c r="B6" s="18">
        <v>2</v>
      </c>
      <c r="C6" s="18">
        <v>3</v>
      </c>
      <c r="D6" s="18">
        <v>4</v>
      </c>
      <c r="E6" s="18">
        <v>5</v>
      </c>
      <c r="F6" s="18">
        <v>6</v>
      </c>
      <c r="G6" s="18">
        <v>7</v>
      </c>
    </row>
    <row r="7" spans="1:8" ht="101.5">
      <c r="A7" s="71">
        <v>1</v>
      </c>
      <c r="B7" s="27" t="s">
        <v>458</v>
      </c>
      <c r="C7" s="70" t="s">
        <v>527</v>
      </c>
      <c r="D7" s="85" t="s">
        <v>1173</v>
      </c>
      <c r="E7" s="70" t="s">
        <v>1175</v>
      </c>
      <c r="F7" s="72" t="s">
        <v>1174</v>
      </c>
      <c r="G7" s="70" t="s">
        <v>1194</v>
      </c>
    </row>
    <row r="8" spans="1:8" ht="87">
      <c r="A8" s="71">
        <v>2</v>
      </c>
      <c r="B8" s="27" t="s">
        <v>464</v>
      </c>
      <c r="C8" s="27" t="s">
        <v>526</v>
      </c>
      <c r="D8" s="85" t="s">
        <v>525</v>
      </c>
      <c r="E8" s="70" t="s">
        <v>532</v>
      </c>
      <c r="F8" s="72">
        <v>44451</v>
      </c>
      <c r="G8" s="70" t="s">
        <v>535</v>
      </c>
    </row>
    <row r="9" spans="1:8" ht="87">
      <c r="A9" s="71">
        <v>3</v>
      </c>
      <c r="B9" s="27" t="s">
        <v>467</v>
      </c>
      <c r="C9" s="70" t="s">
        <v>526</v>
      </c>
      <c r="D9" s="85" t="s">
        <v>525</v>
      </c>
      <c r="E9" s="70" t="s">
        <v>532</v>
      </c>
      <c r="F9" s="72">
        <v>44451</v>
      </c>
      <c r="G9" s="70" t="s">
        <v>535</v>
      </c>
    </row>
    <row r="10" spans="1:8" ht="87">
      <c r="A10" s="71">
        <v>4</v>
      </c>
      <c r="B10" s="27" t="s">
        <v>805</v>
      </c>
      <c r="C10" s="27" t="s">
        <v>526</v>
      </c>
      <c r="D10" s="85" t="s">
        <v>525</v>
      </c>
      <c r="E10" s="70" t="s">
        <v>532</v>
      </c>
      <c r="F10" s="72">
        <v>44451</v>
      </c>
      <c r="G10" s="70" t="s">
        <v>535</v>
      </c>
    </row>
    <row r="11" spans="1:8" ht="87">
      <c r="A11" s="71">
        <v>5</v>
      </c>
      <c r="B11" s="27" t="s">
        <v>481</v>
      </c>
      <c r="C11" s="70" t="s">
        <v>811</v>
      </c>
      <c r="D11" s="85" t="s">
        <v>525</v>
      </c>
      <c r="E11" s="70" t="s">
        <v>532</v>
      </c>
      <c r="F11" s="72">
        <v>44451</v>
      </c>
      <c r="G11" s="70" t="s">
        <v>535</v>
      </c>
    </row>
    <row r="12" spans="1:8" ht="87">
      <c r="A12" s="71">
        <v>6</v>
      </c>
      <c r="B12" s="27" t="s">
        <v>1006</v>
      </c>
      <c r="C12" s="27" t="s">
        <v>528</v>
      </c>
      <c r="D12" s="85" t="s">
        <v>525</v>
      </c>
      <c r="E12" s="70" t="s">
        <v>532</v>
      </c>
      <c r="F12" s="72">
        <v>44451</v>
      </c>
      <c r="G12" s="70" t="s">
        <v>535</v>
      </c>
    </row>
    <row r="13" spans="1:8" ht="87">
      <c r="A13" s="71">
        <v>7</v>
      </c>
      <c r="B13" s="27" t="s">
        <v>1262</v>
      </c>
      <c r="C13" s="27" t="s">
        <v>453</v>
      </c>
      <c r="D13" s="85" t="s">
        <v>525</v>
      </c>
      <c r="E13" s="70" t="s">
        <v>532</v>
      </c>
      <c r="F13" s="72">
        <v>44451</v>
      </c>
      <c r="G13" s="70" t="s">
        <v>535</v>
      </c>
    </row>
    <row r="14" spans="1:8" ht="87">
      <c r="A14" s="71">
        <v>8</v>
      </c>
      <c r="B14" s="27" t="s">
        <v>1237</v>
      </c>
      <c r="C14" s="27" t="s">
        <v>1286</v>
      </c>
      <c r="D14" s="85" t="s">
        <v>525</v>
      </c>
      <c r="E14" s="70" t="s">
        <v>532</v>
      </c>
      <c r="F14" s="72">
        <v>44451</v>
      </c>
      <c r="G14" s="70" t="s">
        <v>535</v>
      </c>
    </row>
    <row r="15" spans="1:8" ht="87">
      <c r="A15" s="71">
        <v>9</v>
      </c>
      <c r="B15" s="27" t="s">
        <v>461</v>
      </c>
      <c r="C15" s="70" t="s">
        <v>526</v>
      </c>
      <c r="D15" s="85" t="s">
        <v>525</v>
      </c>
      <c r="E15" s="70" t="s">
        <v>532</v>
      </c>
      <c r="F15" s="72">
        <v>44459</v>
      </c>
      <c r="G15" s="70" t="s">
        <v>535</v>
      </c>
    </row>
    <row r="16" spans="1:8" ht="130.5">
      <c r="A16" s="71">
        <v>10</v>
      </c>
      <c r="B16" s="27" t="s">
        <v>470</v>
      </c>
      <c r="C16" s="27" t="s">
        <v>528</v>
      </c>
      <c r="D16" s="85" t="s">
        <v>1195</v>
      </c>
      <c r="E16" s="70" t="s">
        <v>532</v>
      </c>
      <c r="F16" s="72" t="s">
        <v>1196</v>
      </c>
      <c r="G16" s="70" t="s">
        <v>1197</v>
      </c>
    </row>
    <row r="17" spans="1:7" ht="87">
      <c r="A17" s="71">
        <v>11</v>
      </c>
      <c r="B17" s="27" t="s">
        <v>474</v>
      </c>
      <c r="C17" s="27" t="s">
        <v>1288</v>
      </c>
      <c r="D17" s="85" t="s">
        <v>525</v>
      </c>
      <c r="E17" s="70" t="s">
        <v>532</v>
      </c>
      <c r="F17" s="72">
        <v>44451</v>
      </c>
      <c r="G17" s="70" t="s">
        <v>535</v>
      </c>
    </row>
    <row r="18" spans="1:7" ht="130.5">
      <c r="A18" s="71">
        <v>12</v>
      </c>
      <c r="B18" s="27" t="s">
        <v>477</v>
      </c>
      <c r="C18" s="73" t="s">
        <v>563</v>
      </c>
      <c r="D18" s="85" t="s">
        <v>1289</v>
      </c>
      <c r="E18" s="70" t="s">
        <v>1167</v>
      </c>
      <c r="F18" s="72">
        <v>44520</v>
      </c>
      <c r="G18" s="70" t="s">
        <v>1393</v>
      </c>
    </row>
    <row r="19" spans="1:7" ht="87">
      <c r="A19" s="71">
        <v>13</v>
      </c>
      <c r="B19" s="133" t="s">
        <v>490</v>
      </c>
      <c r="C19" s="27" t="s">
        <v>531</v>
      </c>
      <c r="D19" s="85" t="s">
        <v>525</v>
      </c>
      <c r="E19" s="70" t="s">
        <v>532</v>
      </c>
      <c r="F19" s="72">
        <v>44460</v>
      </c>
      <c r="G19" s="70" t="s">
        <v>535</v>
      </c>
    </row>
    <row r="20" spans="1:7" ht="116">
      <c r="A20" s="71">
        <v>14</v>
      </c>
      <c r="B20" s="133" t="s">
        <v>484</v>
      </c>
      <c r="C20" s="73" t="s">
        <v>534</v>
      </c>
      <c r="D20" s="85" t="s">
        <v>1176</v>
      </c>
      <c r="E20" s="70" t="s">
        <v>1167</v>
      </c>
      <c r="F20" s="72" t="s">
        <v>1177</v>
      </c>
      <c r="G20" s="70" t="s">
        <v>1290</v>
      </c>
    </row>
    <row r="21" spans="1:7" ht="87">
      <c r="A21" s="71">
        <v>15</v>
      </c>
      <c r="B21" s="133" t="s">
        <v>1271</v>
      </c>
      <c r="C21" s="133" t="s">
        <v>1286</v>
      </c>
      <c r="D21" s="85" t="s">
        <v>525</v>
      </c>
      <c r="E21" s="70" t="s">
        <v>532</v>
      </c>
      <c r="F21" s="72">
        <v>44460</v>
      </c>
      <c r="G21" s="70" t="s">
        <v>535</v>
      </c>
    </row>
    <row r="22" spans="1:7" ht="87">
      <c r="A22" s="71">
        <v>16</v>
      </c>
      <c r="B22" s="133" t="s">
        <v>1240</v>
      </c>
      <c r="C22" s="133" t="s">
        <v>516</v>
      </c>
      <c r="D22" s="85" t="s">
        <v>525</v>
      </c>
      <c r="E22" s="70" t="s">
        <v>532</v>
      </c>
      <c r="F22" s="72">
        <v>44460</v>
      </c>
      <c r="G22" s="70" t="s">
        <v>535</v>
      </c>
    </row>
    <row r="23" spans="1:7" ht="87">
      <c r="A23" s="71">
        <v>17</v>
      </c>
      <c r="B23" s="133" t="s">
        <v>1284</v>
      </c>
      <c r="C23" s="73" t="s">
        <v>1287</v>
      </c>
      <c r="D23" s="85" t="s">
        <v>525</v>
      </c>
      <c r="E23" s="70" t="s">
        <v>532</v>
      </c>
      <c r="F23" s="72">
        <v>44460</v>
      </c>
      <c r="G23" s="70" t="s">
        <v>535</v>
      </c>
    </row>
    <row r="24" spans="1:7">
      <c r="B24" s="134"/>
    </row>
  </sheetData>
  <hyperlinks>
    <hyperlink ref="H1" location="'Daftar Tabel'!A1" display="&lt;&lt;&lt; Daftar Tabel"/>
    <hyperlink ref="D7" r:id="rId1"/>
    <hyperlink ref="D17" r:id="rId2"/>
    <hyperlink ref="D20" r:id="rId3"/>
    <hyperlink ref="D18" r:id="rId4"/>
  </hyperlinks>
  <pageMargins left="0.70866141732283472" right="0.70866141732283472" top="0.74803149606299213" bottom="0.74803149606299213" header="0.31496062992125984" footer="0.31496062992125984"/>
  <pageSetup scale="60" fitToHeight="4" orientation="landscape" r:id="rId5"/>
  <legacyDrawing r:id="rId6"/>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5"/>
  <sheetViews>
    <sheetView tabSelected="1" zoomScaleNormal="100" workbookViewId="0">
      <pane ySplit="11" topLeftCell="A12" activePane="bottomLeft" state="frozen"/>
      <selection activeCell="O47" sqref="O47"/>
      <selection pane="bottomLeft" activeCell="O47" sqref="O47"/>
    </sheetView>
  </sheetViews>
  <sheetFormatPr defaultColWidth="8.81640625" defaultRowHeight="14.5"/>
  <cols>
    <col min="2" max="2" width="44.26953125" customWidth="1"/>
    <col min="3" max="3" width="22.7265625" customWidth="1"/>
    <col min="4" max="4" width="21.7265625" customWidth="1"/>
    <col min="5" max="5" width="22.7265625" customWidth="1"/>
    <col min="6" max="6" width="22.26953125" bestFit="1" customWidth="1"/>
    <col min="7" max="7" width="16.81640625" bestFit="1" customWidth="1"/>
  </cols>
  <sheetData>
    <row r="1" spans="1:7">
      <c r="A1" s="2" t="s">
        <v>127</v>
      </c>
      <c r="G1" s="42" t="s">
        <v>388</v>
      </c>
    </row>
    <row r="3" spans="1:7" hidden="1"/>
    <row r="4" spans="1:7" hidden="1">
      <c r="C4" t="s">
        <v>424</v>
      </c>
    </row>
    <row r="5" spans="1:7" hidden="1">
      <c r="C5" t="s">
        <v>425</v>
      </c>
      <c r="D5" t="s">
        <v>191</v>
      </c>
    </row>
    <row r="6" spans="1:7" hidden="1">
      <c r="C6" t="s">
        <v>426</v>
      </c>
      <c r="D6" t="s">
        <v>190</v>
      </c>
    </row>
    <row r="7" spans="1:7" hidden="1">
      <c r="C7" t="s">
        <v>427</v>
      </c>
      <c r="D7" t="s">
        <v>189</v>
      </c>
    </row>
    <row r="8" spans="1:7" hidden="1">
      <c r="C8" t="s">
        <v>428</v>
      </c>
    </row>
    <row r="10" spans="1:7" ht="58">
      <c r="A10" s="20" t="s">
        <v>36</v>
      </c>
      <c r="B10" s="21" t="s">
        <v>128</v>
      </c>
      <c r="C10" s="21" t="s">
        <v>129</v>
      </c>
      <c r="D10" s="21" t="s">
        <v>366</v>
      </c>
      <c r="E10" s="21" t="s">
        <v>130</v>
      </c>
      <c r="F10" s="20" t="s">
        <v>131</v>
      </c>
    </row>
    <row r="11" spans="1:7">
      <c r="A11" s="19">
        <v>1</v>
      </c>
      <c r="B11" s="19">
        <v>2</v>
      </c>
      <c r="C11" s="19">
        <v>3</v>
      </c>
      <c r="D11" s="19">
        <v>4</v>
      </c>
      <c r="E11" s="19">
        <v>5</v>
      </c>
      <c r="F11" s="19">
        <v>6</v>
      </c>
    </row>
    <row r="12" spans="1:7">
      <c r="A12" s="6">
        <v>1</v>
      </c>
      <c r="B12" s="10" t="s">
        <v>538</v>
      </c>
      <c r="C12" s="8" t="s">
        <v>536</v>
      </c>
      <c r="D12" s="8" t="s">
        <v>537</v>
      </c>
      <c r="E12" s="81" t="s">
        <v>426</v>
      </c>
      <c r="F12" s="81" t="s">
        <v>189</v>
      </c>
    </row>
    <row r="13" spans="1:7">
      <c r="A13" s="6">
        <v>2</v>
      </c>
      <c r="B13" s="10" t="s">
        <v>539</v>
      </c>
      <c r="C13" s="8" t="s">
        <v>536</v>
      </c>
      <c r="D13" s="8" t="s">
        <v>537</v>
      </c>
      <c r="E13" s="81" t="s">
        <v>426</v>
      </c>
      <c r="F13" s="81" t="s">
        <v>189</v>
      </c>
    </row>
    <row r="14" spans="1:7">
      <c r="A14" s="6">
        <v>3</v>
      </c>
      <c r="B14" s="10" t="s">
        <v>834</v>
      </c>
      <c r="C14" s="8" t="s">
        <v>536</v>
      </c>
      <c r="D14" s="8" t="s">
        <v>537</v>
      </c>
      <c r="E14" s="81" t="s">
        <v>427</v>
      </c>
      <c r="F14" s="81" t="s">
        <v>189</v>
      </c>
    </row>
    <row r="15" spans="1:7">
      <c r="A15" s="6">
        <v>4</v>
      </c>
      <c r="B15" s="10" t="s">
        <v>540</v>
      </c>
      <c r="C15" s="8" t="s">
        <v>536</v>
      </c>
      <c r="D15" s="8" t="s">
        <v>537</v>
      </c>
      <c r="E15" s="81" t="s">
        <v>426</v>
      </c>
      <c r="F15" s="81" t="s">
        <v>189</v>
      </c>
    </row>
    <row r="16" spans="1:7">
      <c r="A16" s="6">
        <v>5</v>
      </c>
      <c r="B16" s="7" t="s">
        <v>1444</v>
      </c>
      <c r="C16" s="8" t="s">
        <v>536</v>
      </c>
      <c r="D16" s="8" t="s">
        <v>537</v>
      </c>
      <c r="E16" s="81" t="s">
        <v>427</v>
      </c>
      <c r="F16" s="81" t="s">
        <v>189</v>
      </c>
    </row>
    <row r="17" spans="1:6">
      <c r="A17" s="6">
        <v>6</v>
      </c>
      <c r="B17" s="55" t="s">
        <v>543</v>
      </c>
      <c r="C17" s="8" t="s">
        <v>536</v>
      </c>
      <c r="D17" s="8" t="s">
        <v>537</v>
      </c>
      <c r="E17" s="81" t="s">
        <v>426</v>
      </c>
      <c r="F17" s="81" t="s">
        <v>190</v>
      </c>
    </row>
    <row r="18" spans="1:6">
      <c r="A18" s="6">
        <v>7</v>
      </c>
      <c r="B18" s="55" t="s">
        <v>788</v>
      </c>
      <c r="C18" s="8" t="s">
        <v>536</v>
      </c>
      <c r="D18" s="8" t="s">
        <v>537</v>
      </c>
      <c r="E18" s="81" t="s">
        <v>426</v>
      </c>
      <c r="F18" s="81" t="s">
        <v>190</v>
      </c>
    </row>
    <row r="19" spans="1:6">
      <c r="A19" s="6">
        <v>8</v>
      </c>
      <c r="B19" s="55" t="s">
        <v>787</v>
      </c>
      <c r="C19" s="8" t="s">
        <v>536</v>
      </c>
      <c r="D19" s="8" t="s">
        <v>537</v>
      </c>
      <c r="E19" s="81" t="s">
        <v>426</v>
      </c>
      <c r="F19" s="81" t="s">
        <v>190</v>
      </c>
    </row>
    <row r="20" spans="1:6">
      <c r="A20" s="6">
        <v>9</v>
      </c>
      <c r="B20" s="55" t="s">
        <v>786</v>
      </c>
      <c r="C20" s="8" t="s">
        <v>536</v>
      </c>
      <c r="D20" s="8" t="s">
        <v>537</v>
      </c>
      <c r="E20" s="81" t="s">
        <v>426</v>
      </c>
      <c r="F20" s="81" t="s">
        <v>190</v>
      </c>
    </row>
    <row r="21" spans="1:6">
      <c r="A21" s="6">
        <v>10</v>
      </c>
      <c r="B21" s="55" t="s">
        <v>544</v>
      </c>
      <c r="C21" s="8" t="s">
        <v>536</v>
      </c>
      <c r="D21" s="8" t="s">
        <v>537</v>
      </c>
      <c r="E21" s="81" t="s">
        <v>427</v>
      </c>
      <c r="F21" s="81" t="s">
        <v>190</v>
      </c>
    </row>
    <row r="22" spans="1:6">
      <c r="A22" s="6">
        <v>11</v>
      </c>
      <c r="B22" s="55" t="s">
        <v>789</v>
      </c>
      <c r="C22" s="8" t="s">
        <v>536</v>
      </c>
      <c r="D22" s="8" t="s">
        <v>537</v>
      </c>
      <c r="E22" s="81" t="s">
        <v>426</v>
      </c>
      <c r="F22" s="81" t="s">
        <v>190</v>
      </c>
    </row>
    <row r="23" spans="1:6">
      <c r="A23" s="6">
        <v>12</v>
      </c>
      <c r="B23" s="55" t="s">
        <v>1622</v>
      </c>
      <c r="C23" s="8" t="s">
        <v>536</v>
      </c>
      <c r="D23" s="8" t="s">
        <v>1623</v>
      </c>
      <c r="E23" s="81" t="s">
        <v>427</v>
      </c>
      <c r="F23" s="81" t="s">
        <v>190</v>
      </c>
    </row>
    <row r="24" spans="1:6">
      <c r="A24" s="6">
        <v>13</v>
      </c>
      <c r="B24" s="55" t="s">
        <v>541</v>
      </c>
      <c r="C24" s="8" t="s">
        <v>536</v>
      </c>
      <c r="D24" s="8" t="s">
        <v>542</v>
      </c>
      <c r="E24" s="81" t="s">
        <v>426</v>
      </c>
      <c r="F24" s="81" t="s">
        <v>189</v>
      </c>
    </row>
    <row r="25" spans="1:6">
      <c r="A25" s="6">
        <v>14</v>
      </c>
      <c r="B25" s="55" t="s">
        <v>1392</v>
      </c>
      <c r="C25" s="8" t="s">
        <v>536</v>
      </c>
      <c r="D25" s="8" t="s">
        <v>542</v>
      </c>
      <c r="E25" s="81" t="s">
        <v>425</v>
      </c>
      <c r="F25" s="81" t="s">
        <v>189</v>
      </c>
    </row>
  </sheetData>
  <dataValidations count="2">
    <dataValidation type="list" allowBlank="1" showInputMessage="1" showErrorMessage="1" sqref="E12:E25">
      <formula1>$C$3:$C$8</formula1>
    </dataValidation>
    <dataValidation type="list" allowBlank="1" showInputMessage="1" showErrorMessage="1" sqref="F12:F25">
      <formula1>$D$4:$D$7</formula1>
    </dataValidation>
  </dataValidations>
  <hyperlinks>
    <hyperlink ref="G1" location="'Daftar Tabel'!A1" display="&lt;&lt;&lt; Daftar Tabel"/>
  </hyperlinks>
  <pageMargins left="0.70866141732283472" right="0.70866141732283472" top="0.74803149606299213" bottom="0.74803149606299213" header="0.31496062992125984" footer="0.31496062992125984"/>
  <pageSetup scale="77" fitToHeight="4" orientation="landscape"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I21"/>
  <sheetViews>
    <sheetView tabSelected="1" zoomScaleNormal="100" workbookViewId="0">
      <pane ySplit="9" topLeftCell="A19" activePane="bottomLeft" state="frozen"/>
      <selection activeCell="O47" sqref="O47"/>
      <selection pane="bottomLeft" activeCell="O47" sqref="O47"/>
    </sheetView>
  </sheetViews>
  <sheetFormatPr defaultColWidth="8.81640625" defaultRowHeight="14.5"/>
  <cols>
    <col min="2" max="2" width="39.26953125" customWidth="1"/>
    <col min="3" max="3" width="29" customWidth="1"/>
    <col min="4" max="4" width="17.1796875" customWidth="1"/>
    <col min="5" max="5" width="22.7265625" customWidth="1"/>
    <col min="6" max="6" width="19.81640625" customWidth="1"/>
    <col min="7" max="8" width="22.7265625" customWidth="1"/>
    <col min="9" max="9" width="16.81640625" bestFit="1" customWidth="1"/>
  </cols>
  <sheetData>
    <row r="1" spans="1:9">
      <c r="A1" s="2" t="s">
        <v>132</v>
      </c>
      <c r="I1" s="42" t="s">
        <v>388</v>
      </c>
    </row>
    <row r="2" spans="1:9">
      <c r="A2" s="2"/>
      <c r="I2" s="50"/>
    </row>
    <row r="3" spans="1:9">
      <c r="A3" s="2"/>
      <c r="I3" s="50"/>
    </row>
    <row r="4" spans="1:9" hidden="1">
      <c r="A4" s="2"/>
      <c r="C4" t="s">
        <v>61</v>
      </c>
      <c r="I4" s="44"/>
    </row>
    <row r="5" spans="1:9" hidden="1">
      <c r="C5" t="s">
        <v>62</v>
      </c>
    </row>
    <row r="6" spans="1:9" hidden="1">
      <c r="C6" t="s">
        <v>14</v>
      </c>
    </row>
    <row r="8" spans="1:9" ht="29">
      <c r="A8" s="20" t="s">
        <v>36</v>
      </c>
      <c r="B8" s="20" t="s">
        <v>133</v>
      </c>
      <c r="C8" s="21" t="s">
        <v>330</v>
      </c>
      <c r="D8" s="20" t="s">
        <v>414</v>
      </c>
      <c r="E8" s="21" t="s">
        <v>134</v>
      </c>
      <c r="F8" s="21" t="s">
        <v>135</v>
      </c>
      <c r="G8" s="21" t="s">
        <v>136</v>
      </c>
      <c r="H8" s="20" t="s">
        <v>124</v>
      </c>
    </row>
    <row r="9" spans="1:9">
      <c r="A9" s="19">
        <v>1</v>
      </c>
      <c r="B9" s="19">
        <v>2</v>
      </c>
      <c r="C9" s="19">
        <v>3</v>
      </c>
      <c r="D9" s="19"/>
      <c r="E9" s="19">
        <v>4</v>
      </c>
      <c r="F9" s="19">
        <v>5</v>
      </c>
      <c r="G9" s="19">
        <v>6</v>
      </c>
      <c r="H9" s="19">
        <v>7</v>
      </c>
    </row>
    <row r="10" spans="1:9" ht="24" customHeight="1">
      <c r="A10" s="6">
        <v>1</v>
      </c>
      <c r="B10" s="10" t="s">
        <v>538</v>
      </c>
      <c r="C10" s="91" t="s">
        <v>617</v>
      </c>
      <c r="D10" s="8" t="s">
        <v>62</v>
      </c>
      <c r="E10" s="8" t="s">
        <v>836</v>
      </c>
      <c r="F10" s="8" t="s">
        <v>837</v>
      </c>
      <c r="G10" s="8" t="s">
        <v>838</v>
      </c>
      <c r="H10" s="8" t="s">
        <v>835</v>
      </c>
    </row>
    <row r="11" spans="1:9" ht="29.15" customHeight="1">
      <c r="A11" s="6">
        <v>2</v>
      </c>
      <c r="B11" s="10" t="s">
        <v>539</v>
      </c>
      <c r="C11" s="91" t="s">
        <v>617</v>
      </c>
      <c r="D11" s="8" t="s">
        <v>61</v>
      </c>
      <c r="E11" s="8" t="s">
        <v>839</v>
      </c>
      <c r="F11" s="8" t="s">
        <v>840</v>
      </c>
      <c r="G11" s="8" t="s">
        <v>841</v>
      </c>
      <c r="H11" s="8" t="s">
        <v>835</v>
      </c>
    </row>
    <row r="12" spans="1:9" ht="58">
      <c r="A12" s="6">
        <v>3</v>
      </c>
      <c r="B12" s="10" t="s">
        <v>834</v>
      </c>
      <c r="C12" s="90" t="s">
        <v>618</v>
      </c>
      <c r="D12" s="8" t="s">
        <v>14</v>
      </c>
      <c r="E12" s="62" t="s">
        <v>978</v>
      </c>
      <c r="F12" s="57" t="s">
        <v>979</v>
      </c>
      <c r="G12" s="57" t="s">
        <v>979</v>
      </c>
      <c r="H12" s="57" t="s">
        <v>1032</v>
      </c>
      <c r="I12" t="s">
        <v>195</v>
      </c>
    </row>
    <row r="13" spans="1:9" ht="58">
      <c r="A13" s="6">
        <v>4</v>
      </c>
      <c r="B13" s="10" t="s">
        <v>540</v>
      </c>
      <c r="C13" s="90" t="s">
        <v>618</v>
      </c>
      <c r="D13" s="8" t="s">
        <v>14</v>
      </c>
      <c r="E13" s="62" t="s">
        <v>978</v>
      </c>
      <c r="F13" s="57" t="s">
        <v>979</v>
      </c>
      <c r="G13" s="57" t="s">
        <v>979</v>
      </c>
      <c r="H13" s="57" t="s">
        <v>1032</v>
      </c>
    </row>
    <row r="14" spans="1:9" ht="43.5">
      <c r="A14" s="6">
        <v>5</v>
      </c>
      <c r="B14" s="55" t="s">
        <v>541</v>
      </c>
      <c r="C14" s="94" t="s">
        <v>865</v>
      </c>
      <c r="D14" s="8" t="s">
        <v>61</v>
      </c>
      <c r="E14" s="62" t="s">
        <v>981</v>
      </c>
      <c r="F14" s="57" t="s">
        <v>980</v>
      </c>
      <c r="G14" s="57" t="s">
        <v>982</v>
      </c>
      <c r="H14" s="8" t="s">
        <v>983</v>
      </c>
    </row>
    <row r="15" spans="1:9" ht="58">
      <c r="A15" s="6">
        <v>6</v>
      </c>
      <c r="B15" s="55" t="s">
        <v>543</v>
      </c>
      <c r="C15" s="94" t="s">
        <v>716</v>
      </c>
      <c r="D15" s="8" t="s">
        <v>14</v>
      </c>
      <c r="E15" s="62" t="s">
        <v>978</v>
      </c>
      <c r="F15" s="57" t="s">
        <v>979</v>
      </c>
      <c r="G15" s="57" t="s">
        <v>979</v>
      </c>
      <c r="H15" s="57" t="s">
        <v>1032</v>
      </c>
    </row>
    <row r="16" spans="1:9" ht="58">
      <c r="A16" s="6">
        <v>7</v>
      </c>
      <c r="B16" s="55" t="s">
        <v>788</v>
      </c>
      <c r="C16" s="94" t="s">
        <v>716</v>
      </c>
      <c r="D16" s="8" t="s">
        <v>14</v>
      </c>
      <c r="E16" s="62" t="s">
        <v>978</v>
      </c>
      <c r="F16" s="57" t="s">
        <v>979</v>
      </c>
      <c r="G16" s="57" t="s">
        <v>979</v>
      </c>
      <c r="H16" s="57" t="s">
        <v>1032</v>
      </c>
    </row>
    <row r="17" spans="1:8" ht="58">
      <c r="A17" s="6">
        <v>8</v>
      </c>
      <c r="B17" s="55" t="s">
        <v>787</v>
      </c>
      <c r="C17" s="94" t="s">
        <v>716</v>
      </c>
      <c r="D17" s="8" t="s">
        <v>14</v>
      </c>
      <c r="E17" s="62" t="s">
        <v>978</v>
      </c>
      <c r="F17" s="57" t="s">
        <v>979</v>
      </c>
      <c r="G17" s="57" t="s">
        <v>979</v>
      </c>
      <c r="H17" s="57" t="s">
        <v>1032</v>
      </c>
    </row>
    <row r="18" spans="1:8" ht="58">
      <c r="A18" s="6">
        <v>9</v>
      </c>
      <c r="B18" s="55" t="s">
        <v>786</v>
      </c>
      <c r="C18" s="94" t="s">
        <v>715</v>
      </c>
      <c r="D18" s="8" t="s">
        <v>14</v>
      </c>
      <c r="E18" s="62" t="s">
        <v>978</v>
      </c>
      <c r="F18" s="57" t="s">
        <v>979</v>
      </c>
      <c r="G18" s="57" t="s">
        <v>979</v>
      </c>
      <c r="H18" s="57" t="s">
        <v>1032</v>
      </c>
    </row>
    <row r="19" spans="1:8" ht="58">
      <c r="A19" s="6">
        <v>10</v>
      </c>
      <c r="B19" s="55" t="s">
        <v>544</v>
      </c>
      <c r="C19" s="94" t="s">
        <v>715</v>
      </c>
      <c r="D19" s="8" t="s">
        <v>14</v>
      </c>
      <c r="E19" s="62" t="s">
        <v>978</v>
      </c>
      <c r="F19" s="57" t="s">
        <v>979</v>
      </c>
      <c r="G19" s="57" t="s">
        <v>979</v>
      </c>
      <c r="H19" s="57" t="s">
        <v>1032</v>
      </c>
    </row>
    <row r="20" spans="1:8" ht="58">
      <c r="A20" s="6">
        <v>11</v>
      </c>
      <c r="B20" s="55" t="s">
        <v>789</v>
      </c>
      <c r="C20" s="94" t="s">
        <v>715</v>
      </c>
      <c r="D20" s="8" t="s">
        <v>14</v>
      </c>
      <c r="E20" s="62" t="s">
        <v>978</v>
      </c>
      <c r="F20" s="57" t="s">
        <v>979</v>
      </c>
      <c r="G20" s="57" t="s">
        <v>979</v>
      </c>
      <c r="H20" s="57" t="s">
        <v>1032</v>
      </c>
    </row>
    <row r="21" spans="1:8" ht="43.5">
      <c r="A21" s="6">
        <v>12</v>
      </c>
      <c r="B21" s="55" t="s">
        <v>1392</v>
      </c>
      <c r="C21" s="94" t="s">
        <v>1387</v>
      </c>
      <c r="D21" s="8" t="s">
        <v>61</v>
      </c>
      <c r="E21" s="133" t="s">
        <v>1388</v>
      </c>
      <c r="F21" s="63" t="s">
        <v>1390</v>
      </c>
      <c r="G21" s="63" t="s">
        <v>1391</v>
      </c>
      <c r="H21" s="193" t="s">
        <v>1389</v>
      </c>
    </row>
  </sheetData>
  <dataValidations count="1">
    <dataValidation type="list" allowBlank="1" showInputMessage="1" showErrorMessage="1" sqref="D10:D21">
      <formula1>$C$3:$C$6</formula1>
    </dataValidation>
  </dataValidations>
  <hyperlinks>
    <hyperlink ref="I1" location="'Daftar Tabel'!A1" display="&lt;&lt;&lt; Daftar Tabel"/>
    <hyperlink ref="C10" r:id="rId1"/>
    <hyperlink ref="C11" r:id="rId2"/>
    <hyperlink ref="C12" r:id="rId3" display="https://drive.google.com/drive/folders/1aDqwdyUERIhrca8XtLnpRnz6uAPi4Qpn"/>
    <hyperlink ref="C13" r:id="rId4" display="https://drive.google.com/drive/folders/1aDqwdyUERIhrca8XtLnpRnz6uAPi4Qpn"/>
    <hyperlink ref="C16" r:id="rId5" display="https://drive.google.com/drive/folders/1aDqwdyUERIhrca8XtLnpRnz6uAPi4Qpn"/>
    <hyperlink ref="C17" r:id="rId6" display="https://drive.google.com/drive/folders/1aDqwdyUERIhrca8XtLnpRnz6uAPi4Qpn"/>
    <hyperlink ref="C18" r:id="rId7" display="https://drive.google.com/drive/folders/1aDqwdyUERIhrca8XtLnpRnz6uAPi4Qpn"/>
    <hyperlink ref="C19" r:id="rId8" display="https://drive.google.com/drive/folders/1aDqwdyUERIhrca8XtLnpRnz6uAPi4Qpn"/>
    <hyperlink ref="C20" r:id="rId9" display="https://drive.google.com/drive/folders/1aDqwdyUERIhrca8XtLnpRnz6uAPi4Qpn"/>
    <hyperlink ref="C15" r:id="rId10" display="https://drive.google.com/drive/folders/1aDqwdyUERIhrca8XtLnpRnz6uAPi4Qpn"/>
    <hyperlink ref="C14" r:id="rId11" display="https://drive.google.com/drive/folders/1aDqwdyUERIhrca8XtLnpRnz6uAPi4Qpn"/>
    <hyperlink ref="C21" r:id="rId12" display="https://drive.google.com/drive/folders/1aDqwdyUERIhrca8XtLnpRnz6uAPi4Qpn"/>
  </hyperlinks>
  <pageMargins left="0.70866141732283472" right="0.70866141732283472" top="0.74803149606299213" bottom="0.74803149606299213" header="0.31496062992125984" footer="0.31496062992125984"/>
  <pageSetup scale="61" fitToHeight="4" orientation="landscape" r:id="rId13"/>
  <legacyDrawing r:id="rId14"/>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4"/>
  <sheetViews>
    <sheetView tabSelected="1" topLeftCell="A4" zoomScale="110" zoomScaleNormal="110" workbookViewId="0">
      <selection activeCell="O47" sqref="O47"/>
    </sheetView>
  </sheetViews>
  <sheetFormatPr defaultColWidth="8.81640625" defaultRowHeight="14.5"/>
  <cols>
    <col min="1" max="1" width="24.453125" customWidth="1"/>
    <col min="2" max="2" width="41.7265625" customWidth="1"/>
    <col min="3" max="6" width="20.7265625" customWidth="1"/>
    <col min="7" max="7" width="16.81640625" bestFit="1" customWidth="1"/>
  </cols>
  <sheetData>
    <row r="1" spans="1:7">
      <c r="A1" s="2" t="s">
        <v>138</v>
      </c>
      <c r="G1" s="42" t="s">
        <v>388</v>
      </c>
    </row>
    <row r="4" spans="1:7">
      <c r="A4" s="233" t="s">
        <v>139</v>
      </c>
      <c r="B4" s="233" t="s">
        <v>140</v>
      </c>
      <c r="C4" s="233" t="s">
        <v>141</v>
      </c>
      <c r="D4" s="233"/>
      <c r="E4" s="233"/>
      <c r="F4" s="233"/>
    </row>
    <row r="5" spans="1:7">
      <c r="A5" s="233"/>
      <c r="B5" s="233"/>
      <c r="C5" s="20" t="s">
        <v>61</v>
      </c>
      <c r="D5" s="20" t="s">
        <v>62</v>
      </c>
      <c r="E5" s="20" t="s">
        <v>14</v>
      </c>
      <c r="F5" s="20" t="s">
        <v>142</v>
      </c>
    </row>
    <row r="6" spans="1:7">
      <c r="A6" s="19">
        <v>1</v>
      </c>
      <c r="B6" s="19">
        <v>2</v>
      </c>
      <c r="C6" s="19">
        <v>3</v>
      </c>
      <c r="D6" s="19">
        <v>4</v>
      </c>
      <c r="E6" s="19">
        <v>5</v>
      </c>
      <c r="F6" s="19">
        <v>6</v>
      </c>
    </row>
    <row r="7" spans="1:7">
      <c r="A7" s="243" t="s">
        <v>143</v>
      </c>
      <c r="B7" s="10" t="s">
        <v>1506</v>
      </c>
      <c r="C7" s="187">
        <v>2692500000</v>
      </c>
      <c r="D7" s="187">
        <v>3356950000</v>
      </c>
      <c r="E7" s="187">
        <v>3661100000</v>
      </c>
      <c r="F7" s="29">
        <f>AVERAGE(C7:E7)</f>
        <v>3236850000</v>
      </c>
      <c r="G7" s="176"/>
    </row>
    <row r="8" spans="1:7">
      <c r="A8" s="244"/>
      <c r="B8" s="10" t="s">
        <v>1507</v>
      </c>
      <c r="C8" s="28">
        <v>163800000</v>
      </c>
      <c r="D8" s="28">
        <v>213500000</v>
      </c>
      <c r="E8" s="28">
        <v>242500000</v>
      </c>
      <c r="F8" s="29">
        <v>619800000</v>
      </c>
    </row>
    <row r="9" spans="1:7">
      <c r="A9" s="244"/>
      <c r="B9" s="10" t="s">
        <v>1201</v>
      </c>
      <c r="C9" s="28">
        <v>163800000</v>
      </c>
      <c r="D9" s="28">
        <v>213500000</v>
      </c>
      <c r="E9" s="28">
        <v>242500000</v>
      </c>
      <c r="F9" s="29">
        <v>619800000</v>
      </c>
    </row>
    <row r="10" spans="1:7">
      <c r="A10" s="245"/>
      <c r="B10" s="104" t="s">
        <v>1202</v>
      </c>
      <c r="C10" s="28">
        <v>481900000</v>
      </c>
      <c r="D10" s="28">
        <v>1122000000</v>
      </c>
      <c r="E10" s="28">
        <v>1931700000</v>
      </c>
      <c r="F10" s="29">
        <v>3535600000</v>
      </c>
    </row>
    <row r="11" spans="1:7">
      <c r="A11" s="243" t="s">
        <v>144</v>
      </c>
      <c r="B11" s="10" t="s">
        <v>1204</v>
      </c>
      <c r="C11" s="28">
        <v>7956000000</v>
      </c>
      <c r="D11" s="28">
        <v>4300000000</v>
      </c>
      <c r="E11" s="28">
        <v>5800000000</v>
      </c>
      <c r="F11" s="29">
        <f>SUM(C11:E11)</f>
        <v>18056000000</v>
      </c>
    </row>
    <row r="12" spans="1:7">
      <c r="A12" s="244"/>
      <c r="B12" s="10"/>
      <c r="C12" s="28"/>
      <c r="D12" s="28"/>
      <c r="E12" s="28"/>
      <c r="F12" s="29">
        <f t="shared" ref="F12:F23" si="0">SUM(C12:E12)/3</f>
        <v>0</v>
      </c>
    </row>
    <row r="13" spans="1:7">
      <c r="A13" s="245"/>
      <c r="B13" s="10"/>
      <c r="C13" s="28"/>
      <c r="D13" s="28"/>
      <c r="E13" s="28"/>
      <c r="F13" s="29">
        <f t="shared" si="0"/>
        <v>0</v>
      </c>
    </row>
    <row r="14" spans="1:7">
      <c r="A14" s="243" t="s">
        <v>145</v>
      </c>
      <c r="B14" s="10" t="s">
        <v>1511</v>
      </c>
      <c r="C14" s="28"/>
      <c r="D14" s="28"/>
      <c r="E14" s="28">
        <v>150000000</v>
      </c>
      <c r="F14" s="29">
        <v>150000000</v>
      </c>
    </row>
    <row r="15" spans="1:7">
      <c r="A15" s="244"/>
      <c r="B15" s="10" t="s">
        <v>1508</v>
      </c>
      <c r="C15" s="28"/>
      <c r="D15" s="28"/>
      <c r="E15" s="28">
        <v>70000000</v>
      </c>
      <c r="F15" s="29">
        <v>70000000</v>
      </c>
    </row>
    <row r="16" spans="1:7">
      <c r="A16" s="244"/>
      <c r="B16" s="10" t="s">
        <v>1509</v>
      </c>
      <c r="C16" s="28"/>
      <c r="D16" s="28"/>
      <c r="E16" s="28"/>
      <c r="F16" s="29">
        <v>0</v>
      </c>
    </row>
    <row r="17" spans="1:7">
      <c r="A17" s="245"/>
      <c r="B17" s="10" t="s">
        <v>1510</v>
      </c>
      <c r="C17" s="28"/>
      <c r="D17" s="28"/>
      <c r="E17" s="28"/>
      <c r="F17" s="29">
        <v>0</v>
      </c>
    </row>
    <row r="18" spans="1:7">
      <c r="A18" s="246" t="s">
        <v>146</v>
      </c>
      <c r="B18" s="10" t="s">
        <v>1203</v>
      </c>
      <c r="C18" s="28"/>
      <c r="D18" s="28">
        <v>881920000</v>
      </c>
      <c r="E18" s="28">
        <v>826800000</v>
      </c>
      <c r="F18" s="29">
        <f t="shared" ref="F18" si="1">SUM(C18:E18)</f>
        <v>1708720000</v>
      </c>
    </row>
    <row r="19" spans="1:7">
      <c r="A19" s="246"/>
      <c r="B19" s="62" t="s">
        <v>1512</v>
      </c>
      <c r="C19" s="123"/>
      <c r="D19" s="123"/>
      <c r="E19" s="124">
        <v>50000000</v>
      </c>
      <c r="F19" s="125">
        <f t="shared" ref="F19" si="2">SUM(C19:E19)</f>
        <v>50000000</v>
      </c>
    </row>
    <row r="20" spans="1:7">
      <c r="A20" s="246"/>
      <c r="B20" s="10"/>
      <c r="C20" s="28"/>
      <c r="D20" s="28"/>
      <c r="E20" s="28"/>
      <c r="F20" s="29">
        <f t="shared" si="0"/>
        <v>0</v>
      </c>
    </row>
    <row r="21" spans="1:7">
      <c r="A21" s="246" t="s">
        <v>147</v>
      </c>
      <c r="B21" s="10" t="s">
        <v>1749</v>
      </c>
      <c r="C21" s="28">
        <v>756000000</v>
      </c>
      <c r="D21" s="28">
        <v>967000000</v>
      </c>
      <c r="E21" s="28">
        <v>982000000</v>
      </c>
      <c r="F21" s="29">
        <f t="shared" si="0"/>
        <v>901666666.66666663</v>
      </c>
    </row>
    <row r="22" spans="1:7">
      <c r="A22" s="246"/>
      <c r="B22" s="10"/>
      <c r="C22" s="28"/>
      <c r="D22" s="28"/>
      <c r="E22" s="28"/>
      <c r="F22" s="29">
        <f t="shared" si="0"/>
        <v>0</v>
      </c>
    </row>
    <row r="23" spans="1:7">
      <c r="A23" s="246"/>
      <c r="B23" s="10"/>
      <c r="C23" s="28"/>
      <c r="D23" s="28"/>
      <c r="E23" s="28"/>
      <c r="F23" s="29">
        <f t="shared" si="0"/>
        <v>0</v>
      </c>
    </row>
    <row r="24" spans="1:7">
      <c r="A24" s="247" t="s">
        <v>148</v>
      </c>
      <c r="B24" s="248"/>
      <c r="C24" s="29">
        <f>SUM(C7:C23)</f>
        <v>12214000000</v>
      </c>
      <c r="D24" s="29">
        <f>SUM(D7:D23)</f>
        <v>11054870000</v>
      </c>
      <c r="E24" s="29">
        <f>SUM(E7:E23)</f>
        <v>13956600000</v>
      </c>
      <c r="F24" s="29">
        <f>SUM(C24:E24)</f>
        <v>37225470000</v>
      </c>
      <c r="G24" s="188"/>
    </row>
  </sheetData>
  <mergeCells count="9">
    <mergeCell ref="C4:F4"/>
    <mergeCell ref="A11:A13"/>
    <mergeCell ref="A18:A20"/>
    <mergeCell ref="A24:B24"/>
    <mergeCell ref="A7:A10"/>
    <mergeCell ref="A21:A23"/>
    <mergeCell ref="A4:A5"/>
    <mergeCell ref="B4:B5"/>
    <mergeCell ref="A14:A17"/>
  </mergeCells>
  <hyperlinks>
    <hyperlink ref="G1" location="'Daftar Tabel'!A1" display="&lt;&lt;&lt; Daftar Tabel"/>
  </hyperlinks>
  <pageMargins left="0.70866141732283472" right="0.70866141732283472" top="0.74803149606299213" bottom="0.74803149606299213" header="0.31496062992125984" footer="0.31496062992125984"/>
  <pageSetup scale="74" fitToHeight="4" orientation="landscape" r:id="rId1"/>
  <ignoredErrors>
    <ignoredError sqref="C24:E24" formulaRange="1"/>
  </ignoredError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5"/>
  <sheetViews>
    <sheetView tabSelected="1" topLeftCell="C12" zoomScale="120" zoomScaleNormal="120" workbookViewId="0">
      <selection activeCell="O47" sqref="O47"/>
    </sheetView>
  </sheetViews>
  <sheetFormatPr defaultColWidth="8.81640625" defaultRowHeight="14.5"/>
  <cols>
    <col min="2" max="2" width="40.453125" bestFit="1" customWidth="1"/>
    <col min="3" max="6" width="25.7265625" customWidth="1"/>
    <col min="7" max="7" width="16.81640625" bestFit="1" customWidth="1"/>
  </cols>
  <sheetData>
    <row r="1" spans="1:7">
      <c r="A1" s="2" t="s">
        <v>149</v>
      </c>
      <c r="G1" s="42" t="s">
        <v>388</v>
      </c>
    </row>
    <row r="4" spans="1:7">
      <c r="A4" s="230" t="s">
        <v>36</v>
      </c>
      <c r="B4" s="230" t="s">
        <v>150</v>
      </c>
      <c r="C4" s="242" t="s">
        <v>141</v>
      </c>
      <c r="D4" s="240"/>
      <c r="E4" s="240"/>
      <c r="F4" s="241"/>
    </row>
    <row r="5" spans="1:7">
      <c r="A5" s="231"/>
      <c r="B5" s="231"/>
      <c r="C5" s="20" t="s">
        <v>61</v>
      </c>
      <c r="D5" s="20" t="s">
        <v>62</v>
      </c>
      <c r="E5" s="20" t="s">
        <v>14</v>
      </c>
      <c r="F5" s="20" t="s">
        <v>142</v>
      </c>
    </row>
    <row r="6" spans="1:7">
      <c r="A6" s="19">
        <v>1</v>
      </c>
      <c r="B6" s="19">
        <v>2</v>
      </c>
      <c r="C6" s="19">
        <v>3</v>
      </c>
      <c r="D6" s="19">
        <v>4</v>
      </c>
      <c r="E6" s="19">
        <v>5</v>
      </c>
      <c r="F6" s="19">
        <v>6</v>
      </c>
    </row>
    <row r="7" spans="1:7">
      <c r="A7" s="3">
        <v>1</v>
      </c>
      <c r="B7" s="4" t="s">
        <v>151</v>
      </c>
      <c r="C7" s="189">
        <v>9630.0140580000007</v>
      </c>
      <c r="D7" s="189">
        <v>10636.591508</v>
      </c>
      <c r="E7" s="189">
        <v>11219.000258</v>
      </c>
      <c r="F7" s="29">
        <v>10495.201941333335</v>
      </c>
    </row>
    <row r="8" spans="1:7">
      <c r="A8" s="3">
        <v>2</v>
      </c>
      <c r="B8" s="4" t="s">
        <v>152</v>
      </c>
      <c r="C8" s="30">
        <v>180</v>
      </c>
      <c r="D8" s="30">
        <v>170</v>
      </c>
      <c r="E8" s="30">
        <v>335</v>
      </c>
      <c r="F8" s="29">
        <v>228.33333333333334</v>
      </c>
    </row>
    <row r="9" spans="1:7">
      <c r="A9" s="3">
        <v>3</v>
      </c>
      <c r="B9" s="4" t="s">
        <v>153</v>
      </c>
      <c r="C9" s="30">
        <v>85</v>
      </c>
      <c r="D9" s="30">
        <v>85</v>
      </c>
      <c r="E9" s="30">
        <v>155</v>
      </c>
      <c r="F9" s="29">
        <v>108.33333333333333</v>
      </c>
    </row>
    <row r="10" spans="1:7">
      <c r="A10" s="3">
        <v>4</v>
      </c>
      <c r="B10" s="4" t="s">
        <v>154</v>
      </c>
      <c r="C10" s="30">
        <v>51</v>
      </c>
      <c r="D10" s="30">
        <v>51</v>
      </c>
      <c r="E10" s="30">
        <v>51</v>
      </c>
      <c r="F10" s="29">
        <v>51</v>
      </c>
    </row>
    <row r="11" spans="1:7">
      <c r="A11" s="3">
        <v>5</v>
      </c>
      <c r="B11" s="4" t="s">
        <v>415</v>
      </c>
      <c r="C11" s="189">
        <v>481.9</v>
      </c>
      <c r="D11" s="189">
        <v>622</v>
      </c>
      <c r="E11" s="189">
        <v>731.7</v>
      </c>
      <c r="F11" s="190">
        <v>611.86666666666667</v>
      </c>
    </row>
    <row r="12" spans="1:7">
      <c r="A12" s="3">
        <v>6</v>
      </c>
      <c r="B12" s="4" t="s">
        <v>155</v>
      </c>
      <c r="C12" s="189">
        <v>560.32000000000005</v>
      </c>
      <c r="D12" s="189">
        <v>726.48749999999995</v>
      </c>
      <c r="E12" s="189">
        <v>876.33799999999997</v>
      </c>
      <c r="F12" s="190">
        <v>721.04849999999999</v>
      </c>
    </row>
    <row r="13" spans="1:7">
      <c r="A13" s="3">
        <v>7</v>
      </c>
      <c r="B13" s="4" t="s">
        <v>156</v>
      </c>
      <c r="C13" s="189">
        <v>3956</v>
      </c>
      <c r="D13" s="189">
        <v>2300</v>
      </c>
      <c r="E13" s="189">
        <v>2800</v>
      </c>
      <c r="F13" s="190">
        <v>3018.6666666666665</v>
      </c>
    </row>
    <row r="14" spans="1:7">
      <c r="A14" s="3">
        <v>8</v>
      </c>
      <c r="B14" s="4" t="s">
        <v>157</v>
      </c>
      <c r="C14" s="189">
        <v>525.29999999999995</v>
      </c>
      <c r="D14" s="189">
        <v>834.01150000000007</v>
      </c>
      <c r="E14" s="189">
        <v>1033.2260000000001</v>
      </c>
      <c r="F14" s="29">
        <v>797.51250000000005</v>
      </c>
    </row>
    <row r="15" spans="1:7">
      <c r="A15" s="247" t="s">
        <v>148</v>
      </c>
      <c r="B15" s="248"/>
      <c r="C15" s="185">
        <v>15469.534057999999</v>
      </c>
      <c r="D15" s="185">
        <v>15425.090507999999</v>
      </c>
      <c r="E15" s="185">
        <v>17201.264257999999</v>
      </c>
      <c r="F15" s="186">
        <v>48095.888823999994</v>
      </c>
    </row>
  </sheetData>
  <mergeCells count="4">
    <mergeCell ref="A4:A5"/>
    <mergeCell ref="B4:B5"/>
    <mergeCell ref="C4:F4"/>
    <mergeCell ref="A15:B15"/>
  </mergeCells>
  <hyperlinks>
    <hyperlink ref="G1" location="'Daftar Tabel'!A1" display="&lt;&lt;&lt; Daftar Tabel"/>
  </hyperlinks>
  <pageMargins left="0.70866141732283472" right="0.70866141732283472" top="0.74803149606299213" bottom="0.74803149606299213" header="0.31496062992125984" footer="0.31496062992125984"/>
  <pageSetup scale="72" fitToHeight="4" orientation="landscape"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I71"/>
  <sheetViews>
    <sheetView tabSelected="1" topLeftCell="C1" zoomScale="96" zoomScaleNormal="96" workbookViewId="0">
      <pane ySplit="10" topLeftCell="A11" activePane="bottomLeft" state="frozen"/>
      <selection activeCell="O47" sqref="O47"/>
      <selection pane="bottomLeft" activeCell="O47" sqref="O47"/>
    </sheetView>
  </sheetViews>
  <sheetFormatPr defaultColWidth="8.81640625" defaultRowHeight="14.5"/>
  <cols>
    <col min="2" max="2" width="38.7265625" customWidth="1"/>
    <col min="3" max="3" width="31.81640625" customWidth="1"/>
    <col min="4" max="4" width="23.81640625" customWidth="1"/>
    <col min="5" max="5" width="18.453125" style="153" customWidth="1"/>
    <col min="6" max="6" width="16.81640625" style="153" customWidth="1"/>
    <col min="7" max="7" width="17.26953125" style="153" customWidth="1"/>
    <col min="8" max="8" width="17.7265625" style="153" customWidth="1"/>
    <col min="9" max="9" width="16.81640625" bestFit="1" customWidth="1"/>
  </cols>
  <sheetData>
    <row r="1" spans="1:9">
      <c r="A1" s="2" t="s">
        <v>158</v>
      </c>
      <c r="I1" s="42" t="s">
        <v>388</v>
      </c>
    </row>
    <row r="4" spans="1:9" hidden="1">
      <c r="B4" t="s">
        <v>402</v>
      </c>
    </row>
    <row r="5" spans="1:9" hidden="1">
      <c r="B5" t="s">
        <v>404</v>
      </c>
    </row>
    <row r="6" spans="1:9" hidden="1">
      <c r="B6" t="s">
        <v>403</v>
      </c>
    </row>
    <row r="8" spans="1:9">
      <c r="A8" s="230" t="s">
        <v>36</v>
      </c>
      <c r="B8" s="249" t="s">
        <v>159</v>
      </c>
      <c r="C8" s="249" t="s">
        <v>160</v>
      </c>
      <c r="D8" s="230" t="s">
        <v>161</v>
      </c>
      <c r="E8" s="236" t="s">
        <v>141</v>
      </c>
      <c r="F8" s="237"/>
      <c r="G8" s="237"/>
      <c r="H8" s="238"/>
    </row>
    <row r="9" spans="1:9">
      <c r="A9" s="231"/>
      <c r="B9" s="250"/>
      <c r="C9" s="250"/>
      <c r="D9" s="231"/>
      <c r="E9" s="23" t="s">
        <v>61</v>
      </c>
      <c r="F9" s="23" t="s">
        <v>62</v>
      </c>
      <c r="G9" s="23" t="s">
        <v>14</v>
      </c>
      <c r="H9" s="23" t="s">
        <v>142</v>
      </c>
    </row>
    <row r="10" spans="1:9">
      <c r="A10" s="19">
        <v>1</v>
      </c>
      <c r="B10" s="19">
        <v>2</v>
      </c>
      <c r="C10" s="19">
        <v>3</v>
      </c>
      <c r="D10" s="19">
        <v>4</v>
      </c>
      <c r="E10" s="19">
        <v>5</v>
      </c>
      <c r="F10" s="19">
        <v>6</v>
      </c>
      <c r="G10" s="19">
        <v>7</v>
      </c>
      <c r="H10" s="19">
        <v>8</v>
      </c>
    </row>
    <row r="11" spans="1:9" ht="43.5">
      <c r="A11" s="6">
        <v>1</v>
      </c>
      <c r="B11" s="109" t="s">
        <v>881</v>
      </c>
      <c r="C11" s="96" t="s">
        <v>561</v>
      </c>
      <c r="D11" s="10" t="s">
        <v>402</v>
      </c>
      <c r="E11" s="203">
        <v>10</v>
      </c>
      <c r="F11" s="203">
        <v>0</v>
      </c>
      <c r="G11" s="203">
        <v>0</v>
      </c>
      <c r="H11" s="204">
        <v>3.3333333333333335</v>
      </c>
    </row>
    <row r="12" spans="1:9" ht="58">
      <c r="A12" s="6">
        <v>2</v>
      </c>
      <c r="B12" s="90" t="s">
        <v>1363</v>
      </c>
      <c r="C12" s="10" t="s">
        <v>574</v>
      </c>
      <c r="D12" s="10" t="s">
        <v>402</v>
      </c>
      <c r="E12" s="203">
        <v>10</v>
      </c>
      <c r="F12" s="203">
        <v>0</v>
      </c>
      <c r="G12" s="203">
        <v>0</v>
      </c>
      <c r="H12" s="204">
        <v>3.3333333333333335</v>
      </c>
    </row>
    <row r="13" spans="1:9" ht="43.5">
      <c r="A13" s="6">
        <v>3</v>
      </c>
      <c r="B13" s="90" t="s">
        <v>884</v>
      </c>
      <c r="C13" s="96" t="s">
        <v>885</v>
      </c>
      <c r="D13" s="10" t="s">
        <v>402</v>
      </c>
      <c r="E13" s="203">
        <v>10</v>
      </c>
      <c r="F13" s="203">
        <v>0</v>
      </c>
      <c r="G13" s="203">
        <v>0</v>
      </c>
      <c r="H13" s="204">
        <v>3.3333333333333335</v>
      </c>
    </row>
    <row r="14" spans="1:9" ht="58">
      <c r="A14" s="6">
        <v>4</v>
      </c>
      <c r="B14" s="90" t="s">
        <v>887</v>
      </c>
      <c r="C14" s="10" t="s">
        <v>571</v>
      </c>
      <c r="D14" s="10" t="s">
        <v>402</v>
      </c>
      <c r="E14" s="203">
        <v>10</v>
      </c>
      <c r="F14" s="203">
        <v>0</v>
      </c>
      <c r="G14" s="203">
        <v>0</v>
      </c>
      <c r="H14" s="204">
        <v>3.3333333333333335</v>
      </c>
    </row>
    <row r="15" spans="1:9" ht="43.5">
      <c r="A15" s="6">
        <v>5</v>
      </c>
      <c r="B15" s="90" t="s">
        <v>1573</v>
      </c>
      <c r="C15" s="62" t="s">
        <v>568</v>
      </c>
      <c r="D15" s="10" t="s">
        <v>402</v>
      </c>
      <c r="E15" s="203">
        <v>10</v>
      </c>
      <c r="F15" s="203">
        <v>0</v>
      </c>
      <c r="G15" s="203">
        <v>0</v>
      </c>
      <c r="H15" s="204">
        <v>3.3333333333333335</v>
      </c>
    </row>
    <row r="16" spans="1:9" ht="43.5">
      <c r="A16" s="6">
        <v>6</v>
      </c>
      <c r="B16" s="90" t="s">
        <v>888</v>
      </c>
      <c r="C16" s="55" t="s">
        <v>833</v>
      </c>
      <c r="D16" s="10" t="s">
        <v>402</v>
      </c>
      <c r="E16" s="203">
        <v>10</v>
      </c>
      <c r="F16" s="203">
        <v>0</v>
      </c>
      <c r="G16" s="203">
        <v>0</v>
      </c>
      <c r="H16" s="204">
        <v>3.3333333333333335</v>
      </c>
    </row>
    <row r="17" spans="1:8" ht="43.5">
      <c r="A17" s="6">
        <v>7</v>
      </c>
      <c r="B17" s="90" t="s">
        <v>890</v>
      </c>
      <c r="C17" s="62" t="s">
        <v>562</v>
      </c>
      <c r="D17" s="10" t="s">
        <v>402</v>
      </c>
      <c r="E17" s="203">
        <v>10</v>
      </c>
      <c r="F17" s="203">
        <v>0</v>
      </c>
      <c r="G17" s="203">
        <v>0</v>
      </c>
      <c r="H17" s="204">
        <v>3.3333333333333335</v>
      </c>
    </row>
    <row r="18" spans="1:8" ht="43.5">
      <c r="A18" s="6">
        <v>8</v>
      </c>
      <c r="B18" s="90" t="s">
        <v>892</v>
      </c>
      <c r="C18" s="62" t="s">
        <v>804</v>
      </c>
      <c r="D18" s="10" t="s">
        <v>402</v>
      </c>
      <c r="E18" s="203">
        <v>10</v>
      </c>
      <c r="F18" s="203">
        <v>0</v>
      </c>
      <c r="G18" s="203">
        <v>0</v>
      </c>
      <c r="H18" s="204">
        <v>3.3333333333333335</v>
      </c>
    </row>
    <row r="19" spans="1:8" ht="43.5">
      <c r="A19" s="6">
        <v>9</v>
      </c>
      <c r="B19" s="90" t="s">
        <v>894</v>
      </c>
      <c r="C19" s="62" t="s">
        <v>585</v>
      </c>
      <c r="D19" s="10" t="s">
        <v>402</v>
      </c>
      <c r="E19" s="203">
        <v>10</v>
      </c>
      <c r="F19" s="203">
        <v>0</v>
      </c>
      <c r="G19" s="203">
        <v>0</v>
      </c>
      <c r="H19" s="204">
        <v>3.3333333333333335</v>
      </c>
    </row>
    <row r="20" spans="1:8" ht="58">
      <c r="A20" s="6">
        <v>10</v>
      </c>
      <c r="B20" s="90" t="s">
        <v>896</v>
      </c>
      <c r="C20" s="97" t="s">
        <v>484</v>
      </c>
      <c r="D20" s="10" t="s">
        <v>402</v>
      </c>
      <c r="E20" s="203">
        <v>10</v>
      </c>
      <c r="F20" s="203">
        <v>0</v>
      </c>
      <c r="G20" s="203">
        <v>0</v>
      </c>
      <c r="H20" s="204">
        <v>3.3333333333333335</v>
      </c>
    </row>
    <row r="21" spans="1:8" ht="58">
      <c r="A21" s="6">
        <v>11</v>
      </c>
      <c r="B21" s="90" t="s">
        <v>1518</v>
      </c>
      <c r="C21" s="62" t="s">
        <v>490</v>
      </c>
      <c r="D21" s="10" t="s">
        <v>402</v>
      </c>
      <c r="E21" s="203">
        <v>10</v>
      </c>
      <c r="F21" s="203">
        <v>0</v>
      </c>
      <c r="G21" s="203">
        <v>0</v>
      </c>
      <c r="H21" s="204">
        <v>3.3333333333333335</v>
      </c>
    </row>
    <row r="22" spans="1:8" ht="29">
      <c r="A22" s="6">
        <v>12</v>
      </c>
      <c r="B22" s="90" t="s">
        <v>1365</v>
      </c>
      <c r="C22" s="10" t="s">
        <v>1336</v>
      </c>
      <c r="D22" s="10" t="s">
        <v>402</v>
      </c>
      <c r="E22" s="203">
        <v>10</v>
      </c>
      <c r="F22" s="203">
        <v>0</v>
      </c>
      <c r="G22" s="203">
        <v>0</v>
      </c>
      <c r="H22" s="204">
        <v>3.3333333333333335</v>
      </c>
    </row>
    <row r="23" spans="1:8" ht="72.5">
      <c r="A23" s="6">
        <v>13</v>
      </c>
      <c r="B23" s="90" t="s">
        <v>1521</v>
      </c>
      <c r="C23" s="10" t="s">
        <v>1336</v>
      </c>
      <c r="D23" s="10" t="s">
        <v>404</v>
      </c>
      <c r="E23" s="203">
        <v>10</v>
      </c>
      <c r="F23" s="203">
        <v>0</v>
      </c>
      <c r="G23" s="203">
        <v>0</v>
      </c>
      <c r="H23" s="204">
        <v>3.3333333333333335</v>
      </c>
    </row>
    <row r="24" spans="1:8" ht="43.5">
      <c r="A24" s="6">
        <v>14</v>
      </c>
      <c r="B24" s="90" t="s">
        <v>1366</v>
      </c>
      <c r="C24" s="62" t="s">
        <v>1240</v>
      </c>
      <c r="D24" s="10" t="s">
        <v>402</v>
      </c>
      <c r="E24" s="203">
        <v>10</v>
      </c>
      <c r="F24" s="203">
        <v>0</v>
      </c>
      <c r="G24" s="203">
        <v>0</v>
      </c>
      <c r="H24" s="204">
        <v>3.3333333333333335</v>
      </c>
    </row>
    <row r="25" spans="1:8" ht="43.5">
      <c r="A25" s="6">
        <v>15</v>
      </c>
      <c r="B25" s="90" t="s">
        <v>1367</v>
      </c>
      <c r="C25" s="62" t="s">
        <v>1271</v>
      </c>
      <c r="D25" s="10" t="s">
        <v>402</v>
      </c>
      <c r="E25" s="203">
        <v>10</v>
      </c>
      <c r="F25" s="203">
        <v>0</v>
      </c>
      <c r="G25" s="203">
        <v>0</v>
      </c>
      <c r="H25" s="204">
        <v>3.3333333333333335</v>
      </c>
    </row>
    <row r="26" spans="1:8" ht="58">
      <c r="A26" s="6">
        <v>16</v>
      </c>
      <c r="B26" s="90" t="s">
        <v>1368</v>
      </c>
      <c r="C26" s="62" t="s">
        <v>1344</v>
      </c>
      <c r="D26" s="10" t="s">
        <v>402</v>
      </c>
      <c r="E26" s="203">
        <v>10</v>
      </c>
      <c r="F26" s="203">
        <v>0</v>
      </c>
      <c r="G26" s="203">
        <v>0</v>
      </c>
      <c r="H26" s="204">
        <v>3.3333333333333335</v>
      </c>
    </row>
    <row r="27" spans="1:8" ht="29">
      <c r="A27" s="6">
        <v>17</v>
      </c>
      <c r="B27" s="90" t="s">
        <v>1369</v>
      </c>
      <c r="C27" s="62" t="s">
        <v>1346</v>
      </c>
      <c r="D27" s="10" t="s">
        <v>402</v>
      </c>
      <c r="E27" s="203">
        <v>10</v>
      </c>
      <c r="F27" s="203">
        <v>0</v>
      </c>
      <c r="G27" s="203">
        <v>0</v>
      </c>
      <c r="H27" s="204">
        <v>3.3333333333333335</v>
      </c>
    </row>
    <row r="28" spans="1:8" ht="43.5">
      <c r="A28" s="6">
        <v>18</v>
      </c>
      <c r="B28" s="90" t="s">
        <v>1371</v>
      </c>
      <c r="C28" s="62" t="s">
        <v>1236</v>
      </c>
      <c r="D28" s="10" t="s">
        <v>402</v>
      </c>
      <c r="E28" s="203">
        <v>10</v>
      </c>
      <c r="F28" s="203">
        <v>0</v>
      </c>
      <c r="G28" s="203">
        <v>0</v>
      </c>
      <c r="H28" s="204">
        <v>3.3333333333333335</v>
      </c>
    </row>
    <row r="29" spans="1:8" ht="43.5">
      <c r="A29" s="6">
        <v>19</v>
      </c>
      <c r="B29" s="109" t="s">
        <v>728</v>
      </c>
      <c r="C29" s="137" t="s">
        <v>561</v>
      </c>
      <c r="D29" s="10" t="s">
        <v>402</v>
      </c>
      <c r="E29" s="203">
        <v>0</v>
      </c>
      <c r="F29" s="203">
        <v>10.8</v>
      </c>
      <c r="G29" s="203">
        <v>0</v>
      </c>
      <c r="H29" s="204">
        <v>3.6</v>
      </c>
    </row>
    <row r="30" spans="1:8" ht="43.5">
      <c r="A30" s="6">
        <v>20</v>
      </c>
      <c r="B30" s="93" t="s">
        <v>899</v>
      </c>
      <c r="C30" s="96" t="s">
        <v>885</v>
      </c>
      <c r="D30" s="10" t="s">
        <v>402</v>
      </c>
      <c r="E30" s="203">
        <v>0</v>
      </c>
      <c r="F30" s="203">
        <v>10.8</v>
      </c>
      <c r="G30" s="203">
        <v>0</v>
      </c>
      <c r="H30" s="204">
        <v>3.6</v>
      </c>
    </row>
    <row r="31" spans="1:8" ht="43.5">
      <c r="A31" s="6">
        <v>21</v>
      </c>
      <c r="B31" s="93" t="s">
        <v>901</v>
      </c>
      <c r="C31" s="10" t="s">
        <v>574</v>
      </c>
      <c r="D31" s="10" t="s">
        <v>402</v>
      </c>
      <c r="E31" s="203">
        <v>0</v>
      </c>
      <c r="F31" s="203">
        <v>10.8</v>
      </c>
      <c r="G31" s="203">
        <v>0</v>
      </c>
      <c r="H31" s="204">
        <v>3.6</v>
      </c>
    </row>
    <row r="32" spans="1:8" ht="43.5">
      <c r="A32" s="6">
        <v>22</v>
      </c>
      <c r="B32" s="93" t="s">
        <v>1068</v>
      </c>
      <c r="C32" s="10" t="s">
        <v>571</v>
      </c>
      <c r="D32" s="10" t="s">
        <v>402</v>
      </c>
      <c r="E32" s="203">
        <v>0</v>
      </c>
      <c r="F32" s="203">
        <v>10.8</v>
      </c>
      <c r="G32" s="203">
        <v>0</v>
      </c>
      <c r="H32" s="204">
        <v>3.6</v>
      </c>
    </row>
    <row r="33" spans="1:9" ht="58">
      <c r="A33" s="6">
        <v>23</v>
      </c>
      <c r="B33" s="90" t="s">
        <v>1069</v>
      </c>
      <c r="C33" s="62" t="s">
        <v>568</v>
      </c>
      <c r="D33" s="10" t="s">
        <v>402</v>
      </c>
      <c r="E33" s="203">
        <v>0</v>
      </c>
      <c r="F33" s="203">
        <v>10.8</v>
      </c>
      <c r="G33" s="203">
        <v>0</v>
      </c>
      <c r="H33" s="204">
        <v>3.6</v>
      </c>
    </row>
    <row r="34" spans="1:9" ht="43.5">
      <c r="A34" s="6">
        <v>24</v>
      </c>
      <c r="B34" s="90" t="s">
        <v>582</v>
      </c>
      <c r="C34" s="55" t="s">
        <v>833</v>
      </c>
      <c r="D34" s="10" t="s">
        <v>402</v>
      </c>
      <c r="E34" s="203">
        <v>0</v>
      </c>
      <c r="F34" s="203">
        <v>10.8</v>
      </c>
      <c r="G34" s="203">
        <v>0</v>
      </c>
      <c r="H34" s="204">
        <v>3.6</v>
      </c>
    </row>
    <row r="35" spans="1:9" ht="29">
      <c r="A35" s="6">
        <v>25</v>
      </c>
      <c r="B35" s="90" t="s">
        <v>903</v>
      </c>
      <c r="C35" s="62" t="s">
        <v>562</v>
      </c>
      <c r="D35" s="10" t="s">
        <v>402</v>
      </c>
      <c r="E35" s="203">
        <v>0</v>
      </c>
      <c r="F35" s="203">
        <v>10.8</v>
      </c>
      <c r="G35" s="203">
        <v>0</v>
      </c>
      <c r="H35" s="204">
        <v>3.6</v>
      </c>
    </row>
    <row r="36" spans="1:9" ht="43.5">
      <c r="A36" s="6">
        <v>26</v>
      </c>
      <c r="B36" s="90" t="s">
        <v>904</v>
      </c>
      <c r="C36" s="62" t="s">
        <v>804</v>
      </c>
      <c r="D36" s="10" t="s">
        <v>402</v>
      </c>
      <c r="E36" s="203">
        <v>0</v>
      </c>
      <c r="F36" s="203">
        <v>10.8</v>
      </c>
      <c r="G36" s="203">
        <v>0</v>
      </c>
      <c r="H36" s="204">
        <v>3.6</v>
      </c>
    </row>
    <row r="37" spans="1:9" ht="43.5">
      <c r="A37" s="6">
        <v>27</v>
      </c>
      <c r="B37" s="90" t="s">
        <v>905</v>
      </c>
      <c r="C37" s="62" t="s">
        <v>585</v>
      </c>
      <c r="D37" s="10" t="s">
        <v>402</v>
      </c>
      <c r="E37" s="203">
        <v>0</v>
      </c>
      <c r="F37" s="203">
        <v>10.8</v>
      </c>
      <c r="G37" s="203">
        <v>0</v>
      </c>
      <c r="H37" s="204">
        <v>3.6</v>
      </c>
    </row>
    <row r="38" spans="1:9" ht="43.5">
      <c r="A38" s="6">
        <v>28</v>
      </c>
      <c r="B38" s="90" t="s">
        <v>906</v>
      </c>
      <c r="C38" s="97" t="s">
        <v>484</v>
      </c>
      <c r="D38" s="10" t="s">
        <v>402</v>
      </c>
      <c r="E38" s="203">
        <v>0</v>
      </c>
      <c r="F38" s="203">
        <v>10.8</v>
      </c>
      <c r="G38" s="203">
        <v>0</v>
      </c>
      <c r="H38" s="204">
        <v>3.6</v>
      </c>
    </row>
    <row r="39" spans="1:9" ht="40.4" customHeight="1">
      <c r="A39" s="6">
        <v>29</v>
      </c>
      <c r="B39" s="93" t="s">
        <v>908</v>
      </c>
      <c r="C39" s="62" t="s">
        <v>490</v>
      </c>
      <c r="D39" s="10" t="s">
        <v>402</v>
      </c>
      <c r="E39" s="203">
        <v>0</v>
      </c>
      <c r="F39" s="203">
        <v>10.8</v>
      </c>
      <c r="G39" s="203">
        <v>0</v>
      </c>
      <c r="H39" s="204">
        <v>3.6</v>
      </c>
    </row>
    <row r="40" spans="1:9" ht="43.5">
      <c r="A40" s="6">
        <v>30</v>
      </c>
      <c r="B40" s="93" t="s">
        <v>1529</v>
      </c>
      <c r="C40" s="10" t="s">
        <v>1336</v>
      </c>
      <c r="D40" s="10" t="s">
        <v>402</v>
      </c>
      <c r="E40" s="203">
        <v>0</v>
      </c>
      <c r="F40" s="203">
        <v>10.8</v>
      </c>
      <c r="G40" s="203">
        <v>0</v>
      </c>
      <c r="H40" s="204">
        <v>3.6</v>
      </c>
    </row>
    <row r="41" spans="1:9" ht="43.5">
      <c r="A41" s="6">
        <v>31</v>
      </c>
      <c r="B41" s="93" t="s">
        <v>1374</v>
      </c>
      <c r="C41" s="62" t="s">
        <v>1240</v>
      </c>
      <c r="D41" s="10" t="s">
        <v>402</v>
      </c>
      <c r="E41" s="203">
        <v>0</v>
      </c>
      <c r="F41" s="203">
        <v>10.8</v>
      </c>
      <c r="G41" s="203">
        <v>0</v>
      </c>
      <c r="H41" s="204">
        <v>3.6</v>
      </c>
    </row>
    <row r="42" spans="1:9" ht="43.5">
      <c r="A42" s="6">
        <v>32</v>
      </c>
      <c r="B42" s="93" t="s">
        <v>1375</v>
      </c>
      <c r="C42" s="62" t="s">
        <v>1271</v>
      </c>
      <c r="D42" s="10" t="s">
        <v>402</v>
      </c>
      <c r="E42" s="203">
        <v>0</v>
      </c>
      <c r="F42" s="203">
        <v>10.8</v>
      </c>
      <c r="G42" s="203">
        <v>0</v>
      </c>
      <c r="H42" s="204">
        <v>3.6</v>
      </c>
    </row>
    <row r="43" spans="1:9" ht="58">
      <c r="A43" s="6">
        <v>33</v>
      </c>
      <c r="B43" s="93" t="s">
        <v>1376</v>
      </c>
      <c r="C43" s="62" t="s">
        <v>1344</v>
      </c>
      <c r="D43" s="10" t="s">
        <v>402</v>
      </c>
      <c r="E43" s="203">
        <v>0</v>
      </c>
      <c r="F43" s="203">
        <v>10.8</v>
      </c>
      <c r="G43" s="203">
        <v>0</v>
      </c>
      <c r="H43" s="204">
        <v>3.6</v>
      </c>
    </row>
    <row r="44" spans="1:9" ht="43.5">
      <c r="A44" s="6">
        <v>34</v>
      </c>
      <c r="B44" s="93" t="s">
        <v>1291</v>
      </c>
      <c r="C44" s="62" t="s">
        <v>1346</v>
      </c>
      <c r="D44" s="10" t="s">
        <v>402</v>
      </c>
      <c r="E44" s="203">
        <v>0</v>
      </c>
      <c r="F44" s="203">
        <v>10.8</v>
      </c>
      <c r="G44" s="203">
        <v>0</v>
      </c>
      <c r="H44" s="204">
        <v>3.6</v>
      </c>
    </row>
    <row r="45" spans="1:9" ht="58">
      <c r="A45" s="6">
        <v>35</v>
      </c>
      <c r="B45" s="93" t="s">
        <v>1377</v>
      </c>
      <c r="C45" s="62" t="s">
        <v>1236</v>
      </c>
      <c r="D45" s="10" t="s">
        <v>402</v>
      </c>
      <c r="E45" s="203">
        <v>0</v>
      </c>
      <c r="F45" s="203">
        <v>10.8</v>
      </c>
      <c r="G45" s="203">
        <v>0</v>
      </c>
      <c r="H45" s="204">
        <v>3.6</v>
      </c>
    </row>
    <row r="46" spans="1:9" ht="43.5">
      <c r="A46" s="6">
        <v>36</v>
      </c>
      <c r="B46" s="90" t="s">
        <v>911</v>
      </c>
      <c r="C46" s="10" t="s">
        <v>561</v>
      </c>
      <c r="D46" s="10" t="s">
        <v>402</v>
      </c>
      <c r="E46" s="203">
        <v>0</v>
      </c>
      <c r="F46" s="203">
        <v>0</v>
      </c>
      <c r="G46" s="203">
        <v>11</v>
      </c>
      <c r="H46" s="204">
        <v>3.6666666666666665</v>
      </c>
    </row>
    <row r="47" spans="1:9" ht="43.5">
      <c r="A47" s="6">
        <v>37</v>
      </c>
      <c r="B47" s="90" t="s">
        <v>1070</v>
      </c>
      <c r="C47" s="10" t="s">
        <v>561</v>
      </c>
      <c r="D47" s="10" t="s">
        <v>404</v>
      </c>
      <c r="E47" s="203">
        <v>0</v>
      </c>
      <c r="F47" s="203">
        <v>0</v>
      </c>
      <c r="G47" s="203">
        <v>20</v>
      </c>
      <c r="H47" s="204">
        <v>6.666666666666667</v>
      </c>
    </row>
    <row r="48" spans="1:9" ht="29">
      <c r="A48" s="6">
        <v>38</v>
      </c>
      <c r="B48" s="90" t="s">
        <v>912</v>
      </c>
      <c r="C48" s="10" t="s">
        <v>574</v>
      </c>
      <c r="D48" s="10" t="s">
        <v>402</v>
      </c>
      <c r="E48" s="203">
        <v>0</v>
      </c>
      <c r="F48" s="203">
        <v>0</v>
      </c>
      <c r="G48" s="203">
        <v>11</v>
      </c>
      <c r="H48" s="204">
        <v>3.6666666666666665</v>
      </c>
      <c r="I48" t="s">
        <v>195</v>
      </c>
    </row>
    <row r="49" spans="1:8" ht="29">
      <c r="A49" s="6">
        <v>39</v>
      </c>
      <c r="B49" s="90" t="s">
        <v>914</v>
      </c>
      <c r="C49" s="10" t="s">
        <v>571</v>
      </c>
      <c r="D49" s="10" t="s">
        <v>402</v>
      </c>
      <c r="E49" s="203">
        <v>0</v>
      </c>
      <c r="F49" s="203">
        <v>0</v>
      </c>
      <c r="G49" s="203">
        <v>11</v>
      </c>
      <c r="H49" s="204">
        <v>3.6666666666666665</v>
      </c>
    </row>
    <row r="50" spans="1:8" ht="45" customHeight="1">
      <c r="A50" s="6">
        <v>40</v>
      </c>
      <c r="B50" s="90" t="s">
        <v>916</v>
      </c>
      <c r="C50" s="62" t="s">
        <v>568</v>
      </c>
      <c r="D50" s="10" t="s">
        <v>402</v>
      </c>
      <c r="E50" s="203">
        <v>0</v>
      </c>
      <c r="F50" s="203">
        <v>0</v>
      </c>
      <c r="G50" s="203">
        <v>11</v>
      </c>
      <c r="H50" s="204">
        <v>3.6666666666666665</v>
      </c>
    </row>
    <row r="51" spans="1:8" ht="43.5">
      <c r="A51" s="6">
        <v>41</v>
      </c>
      <c r="B51" s="93" t="s">
        <v>1072</v>
      </c>
      <c r="C51" s="55" t="s">
        <v>833</v>
      </c>
      <c r="D51" s="10" t="s">
        <v>402</v>
      </c>
      <c r="E51" s="203">
        <v>0</v>
      </c>
      <c r="F51" s="203">
        <v>0</v>
      </c>
      <c r="G51" s="203">
        <v>11</v>
      </c>
      <c r="H51" s="204">
        <v>3.6666666666666665</v>
      </c>
    </row>
    <row r="52" spans="1:8" ht="40.75" customHeight="1">
      <c r="A52" s="6">
        <v>42</v>
      </c>
      <c r="B52" s="90" t="s">
        <v>917</v>
      </c>
      <c r="C52" s="62" t="s">
        <v>562</v>
      </c>
      <c r="D52" s="10" t="s">
        <v>402</v>
      </c>
      <c r="E52" s="203">
        <v>0</v>
      </c>
      <c r="F52" s="203">
        <v>0</v>
      </c>
      <c r="G52" s="203">
        <v>11</v>
      </c>
      <c r="H52" s="204">
        <v>3.6666666666666665</v>
      </c>
    </row>
    <row r="53" spans="1:8" ht="68.5" customHeight="1">
      <c r="A53" s="6">
        <v>43</v>
      </c>
      <c r="B53" s="90" t="s">
        <v>1073</v>
      </c>
      <c r="C53" s="10" t="s">
        <v>477</v>
      </c>
      <c r="D53" s="10" t="s">
        <v>404</v>
      </c>
      <c r="E53" s="203">
        <v>0</v>
      </c>
      <c r="F53" s="203">
        <v>0</v>
      </c>
      <c r="G53" s="203">
        <v>15</v>
      </c>
      <c r="H53" s="204">
        <v>5</v>
      </c>
    </row>
    <row r="54" spans="1:8" ht="43.5">
      <c r="A54" s="6">
        <v>44</v>
      </c>
      <c r="B54" s="90" t="s">
        <v>918</v>
      </c>
      <c r="C54" s="62" t="s">
        <v>804</v>
      </c>
      <c r="D54" s="10" t="s">
        <v>402</v>
      </c>
      <c r="E54" s="203">
        <v>0</v>
      </c>
      <c r="F54" s="203">
        <v>0</v>
      </c>
      <c r="G54" s="203">
        <v>11</v>
      </c>
      <c r="H54" s="204">
        <v>3.6666666666666665</v>
      </c>
    </row>
    <row r="55" spans="1:8" ht="43.75" customHeight="1">
      <c r="A55" s="6">
        <v>45</v>
      </c>
      <c r="B55" s="90" t="s">
        <v>1074</v>
      </c>
      <c r="C55" s="62" t="s">
        <v>569</v>
      </c>
      <c r="D55" s="10" t="s">
        <v>402</v>
      </c>
      <c r="E55" s="203">
        <v>0</v>
      </c>
      <c r="F55" s="203">
        <v>0</v>
      </c>
      <c r="G55" s="203">
        <v>11</v>
      </c>
      <c r="H55" s="204">
        <v>3.6666666666666665</v>
      </c>
    </row>
    <row r="56" spans="1:8" ht="43.5">
      <c r="A56" s="6">
        <v>46</v>
      </c>
      <c r="B56" s="90" t="s">
        <v>1075</v>
      </c>
      <c r="C56" s="10" t="s">
        <v>590</v>
      </c>
      <c r="D56" s="10" t="s">
        <v>404</v>
      </c>
      <c r="E56" s="203">
        <v>0</v>
      </c>
      <c r="F56" s="203">
        <v>0</v>
      </c>
      <c r="G56" s="203">
        <v>15</v>
      </c>
      <c r="H56" s="204">
        <v>5</v>
      </c>
    </row>
    <row r="57" spans="1:8" ht="58">
      <c r="A57" s="6">
        <v>47</v>
      </c>
      <c r="B57" s="90" t="s">
        <v>921</v>
      </c>
      <c r="C57" s="97" t="s">
        <v>484</v>
      </c>
      <c r="D57" s="10" t="s">
        <v>402</v>
      </c>
      <c r="E57" s="203">
        <v>0</v>
      </c>
      <c r="F57" s="203">
        <v>0</v>
      </c>
      <c r="G57" s="203">
        <v>11</v>
      </c>
      <c r="H57" s="204">
        <v>3.6666666666666665</v>
      </c>
    </row>
    <row r="58" spans="1:8" ht="58">
      <c r="A58" s="6">
        <v>48</v>
      </c>
      <c r="B58" s="90" t="s">
        <v>1076</v>
      </c>
      <c r="C58" s="97" t="s">
        <v>484</v>
      </c>
      <c r="D58" s="10" t="s">
        <v>404</v>
      </c>
      <c r="E58" s="203">
        <v>0</v>
      </c>
      <c r="F58" s="203">
        <v>0</v>
      </c>
      <c r="G58" s="203">
        <v>15</v>
      </c>
      <c r="H58" s="204">
        <v>5</v>
      </c>
    </row>
    <row r="59" spans="1:8" ht="58">
      <c r="A59" s="6">
        <v>49</v>
      </c>
      <c r="B59" s="90" t="s">
        <v>923</v>
      </c>
      <c r="C59" s="62" t="s">
        <v>490</v>
      </c>
      <c r="D59" s="10" t="s">
        <v>402</v>
      </c>
      <c r="E59" s="203">
        <v>0</v>
      </c>
      <c r="F59" s="203">
        <v>0</v>
      </c>
      <c r="G59" s="203">
        <v>11</v>
      </c>
      <c r="H59" s="204">
        <v>3.6666666666666665</v>
      </c>
    </row>
    <row r="60" spans="1:8" ht="43.5">
      <c r="A60" s="6">
        <v>50</v>
      </c>
      <c r="B60" s="90" t="s">
        <v>1077</v>
      </c>
      <c r="C60" s="62" t="s">
        <v>490</v>
      </c>
      <c r="D60" s="10" t="s">
        <v>404</v>
      </c>
      <c r="E60" s="203">
        <v>0</v>
      </c>
      <c r="F60" s="203">
        <v>0</v>
      </c>
      <c r="G60" s="203">
        <v>15</v>
      </c>
      <c r="H60" s="204">
        <v>5</v>
      </c>
    </row>
    <row r="61" spans="1:8" ht="58">
      <c r="A61" s="6">
        <v>51</v>
      </c>
      <c r="B61" s="90" t="s">
        <v>1071</v>
      </c>
      <c r="C61" s="10" t="s">
        <v>1336</v>
      </c>
      <c r="D61" s="10" t="s">
        <v>404</v>
      </c>
      <c r="E61" s="203">
        <v>0</v>
      </c>
      <c r="F61" s="203">
        <v>0</v>
      </c>
      <c r="G61" s="203">
        <v>50</v>
      </c>
      <c r="H61" s="204">
        <v>16.666666666666668</v>
      </c>
    </row>
    <row r="62" spans="1:8" ht="43.5">
      <c r="A62" s="6">
        <v>52</v>
      </c>
      <c r="B62" s="90" t="s">
        <v>1373</v>
      </c>
      <c r="C62" s="10" t="s">
        <v>1336</v>
      </c>
      <c r="D62" s="10" t="s">
        <v>402</v>
      </c>
      <c r="E62" s="203">
        <v>0</v>
      </c>
      <c r="F62" s="203">
        <v>0</v>
      </c>
      <c r="G62" s="203">
        <v>11</v>
      </c>
      <c r="H62" s="204">
        <v>3.6666666666666665</v>
      </c>
    </row>
    <row r="63" spans="1:8" ht="43.5">
      <c r="A63" s="6">
        <v>53</v>
      </c>
      <c r="B63" s="90" t="s">
        <v>1379</v>
      </c>
      <c r="C63" s="62" t="s">
        <v>1240</v>
      </c>
      <c r="D63" s="10" t="s">
        <v>402</v>
      </c>
      <c r="E63" s="203">
        <v>0</v>
      </c>
      <c r="F63" s="203">
        <v>0</v>
      </c>
      <c r="G63" s="203">
        <v>11</v>
      </c>
      <c r="H63" s="204">
        <v>3.6666666666666665</v>
      </c>
    </row>
    <row r="64" spans="1:8" ht="43.5">
      <c r="A64" s="6">
        <v>54</v>
      </c>
      <c r="B64" s="90" t="s">
        <v>1546</v>
      </c>
      <c r="C64" s="62" t="s">
        <v>1240</v>
      </c>
      <c r="D64" s="10" t="s">
        <v>404</v>
      </c>
      <c r="E64" s="203">
        <v>0</v>
      </c>
      <c r="F64" s="203">
        <v>0</v>
      </c>
      <c r="G64" s="203">
        <v>20</v>
      </c>
      <c r="H64" s="204">
        <v>6.666666666666667</v>
      </c>
    </row>
    <row r="65" spans="1:8" ht="58">
      <c r="A65" s="6">
        <v>55</v>
      </c>
      <c r="B65" s="90" t="s">
        <v>1381</v>
      </c>
      <c r="C65" s="62" t="s">
        <v>1271</v>
      </c>
      <c r="D65" s="10" t="s">
        <v>404</v>
      </c>
      <c r="E65" s="203">
        <v>0</v>
      </c>
      <c r="F65" s="203">
        <v>0</v>
      </c>
      <c r="G65" s="203">
        <v>25</v>
      </c>
      <c r="H65" s="204">
        <v>8.3333333333333339</v>
      </c>
    </row>
    <row r="66" spans="1:8" ht="58">
      <c r="A66" s="6">
        <v>56</v>
      </c>
      <c r="B66" s="90" t="s">
        <v>1550</v>
      </c>
      <c r="C66" s="62" t="s">
        <v>1271</v>
      </c>
      <c r="D66" s="10" t="s">
        <v>402</v>
      </c>
      <c r="E66" s="203">
        <v>0</v>
      </c>
      <c r="F66" s="203">
        <v>0</v>
      </c>
      <c r="G66" s="203">
        <v>11</v>
      </c>
      <c r="H66" s="204">
        <v>3.6666666666666665</v>
      </c>
    </row>
    <row r="67" spans="1:8" ht="43.5">
      <c r="A67" s="6">
        <v>57</v>
      </c>
      <c r="B67" s="90" t="s">
        <v>1383</v>
      </c>
      <c r="C67" s="62" t="s">
        <v>1344</v>
      </c>
      <c r="D67" s="10" t="s">
        <v>402</v>
      </c>
      <c r="E67" s="203">
        <v>0</v>
      </c>
      <c r="F67" s="203">
        <v>0</v>
      </c>
      <c r="G67" s="203">
        <v>11</v>
      </c>
      <c r="H67" s="204">
        <v>3.6666666666666665</v>
      </c>
    </row>
    <row r="68" spans="1:8" ht="43.5">
      <c r="A68" s="6">
        <v>58</v>
      </c>
      <c r="B68" s="90" t="s">
        <v>1384</v>
      </c>
      <c r="C68" s="62" t="s">
        <v>1346</v>
      </c>
      <c r="D68" s="10" t="s">
        <v>402</v>
      </c>
      <c r="E68" s="203">
        <v>0</v>
      </c>
      <c r="F68" s="203">
        <v>0</v>
      </c>
      <c r="G68" s="203">
        <v>11</v>
      </c>
      <c r="H68" s="204">
        <v>3.6666666666666665</v>
      </c>
    </row>
    <row r="69" spans="1:8" ht="25" customHeight="1">
      <c r="A69" s="6">
        <v>59</v>
      </c>
      <c r="B69" s="90" t="s">
        <v>1385</v>
      </c>
      <c r="C69" s="62" t="s">
        <v>1236</v>
      </c>
      <c r="D69" s="10" t="s">
        <v>402</v>
      </c>
      <c r="E69" s="203">
        <v>0</v>
      </c>
      <c r="F69" s="203">
        <v>0</v>
      </c>
      <c r="G69" s="203">
        <v>11</v>
      </c>
      <c r="H69" s="204">
        <v>3.6666666666666665</v>
      </c>
    </row>
    <row r="71" spans="1:8">
      <c r="E71" s="184"/>
      <c r="F71" s="184"/>
      <c r="G71" s="184"/>
    </row>
  </sheetData>
  <mergeCells count="5">
    <mergeCell ref="A8:A9"/>
    <mergeCell ref="B8:B9"/>
    <mergeCell ref="C8:C9"/>
    <mergeCell ref="E8:H8"/>
    <mergeCell ref="D8:D9"/>
  </mergeCells>
  <dataValidations disablePrompts="1" count="1">
    <dataValidation type="list" allowBlank="1" showInputMessage="1" showErrorMessage="1" sqref="D11:D69">
      <formula1>$B$3:$B$6</formula1>
    </dataValidation>
  </dataValidations>
  <hyperlinks>
    <hyperlink ref="I1" location="'Daftar Tabel'!A1" display="&lt;&lt;&lt; Daftar Tabel"/>
    <hyperlink ref="B24" r:id="rId1"/>
    <hyperlink ref="B25" r:id="rId2"/>
    <hyperlink ref="B26" r:id="rId3"/>
    <hyperlink ref="B27" r:id="rId4"/>
    <hyperlink ref="B28" r:id="rId5"/>
    <hyperlink ref="B23" r:id="rId6"/>
    <hyperlink ref="B41" r:id="rId7"/>
    <hyperlink ref="B42" r:id="rId8"/>
    <hyperlink ref="B43" r:id="rId9"/>
    <hyperlink ref="B44" r:id="rId10"/>
    <hyperlink ref="B45" r:id="rId11"/>
    <hyperlink ref="B61" r:id="rId12"/>
    <hyperlink ref="B63" r:id="rId13"/>
    <hyperlink ref="B67" r:id="rId14"/>
    <hyperlink ref="B69" r:id="rId15"/>
    <hyperlink ref="B68" r:id="rId16"/>
    <hyperlink ref="B65" r:id="rId17"/>
    <hyperlink ref="B66" r:id="rId18"/>
    <hyperlink ref="B11" r:id="rId19"/>
    <hyperlink ref="B12" r:id="rId20"/>
    <hyperlink ref="B13" r:id="rId21"/>
    <hyperlink ref="B14" r:id="rId22"/>
    <hyperlink ref="B15" r:id="rId23"/>
    <hyperlink ref="B16" r:id="rId24"/>
    <hyperlink ref="B17" r:id="rId25"/>
    <hyperlink ref="B18" r:id="rId26"/>
    <hyperlink ref="B19" r:id="rId27"/>
    <hyperlink ref="B21" r:id="rId28"/>
    <hyperlink ref="B22" r:id="rId29"/>
    <hyperlink ref="B29" r:id="rId30"/>
    <hyperlink ref="B30" r:id="rId31"/>
    <hyperlink ref="B31" r:id="rId32"/>
    <hyperlink ref="B32" r:id="rId33"/>
    <hyperlink ref="B33" r:id="rId34"/>
    <hyperlink ref="B34" r:id="rId35"/>
    <hyperlink ref="B35" r:id="rId36"/>
    <hyperlink ref="B36" r:id="rId37"/>
    <hyperlink ref="B37" r:id="rId38"/>
    <hyperlink ref="B38" r:id="rId39"/>
    <hyperlink ref="B20" r:id="rId40"/>
    <hyperlink ref="B39" r:id="rId41"/>
    <hyperlink ref="B40" r:id="rId42"/>
    <hyperlink ref="B46" r:id="rId43"/>
    <hyperlink ref="B47" r:id="rId44"/>
    <hyperlink ref="B53" r:id="rId45"/>
    <hyperlink ref="B56" r:id="rId46"/>
    <hyperlink ref="B58" r:id="rId47"/>
    <hyperlink ref="B60" r:id="rId48"/>
    <hyperlink ref="B64" r:id="rId49"/>
    <hyperlink ref="B48" r:id="rId50"/>
    <hyperlink ref="B49" r:id="rId51"/>
    <hyperlink ref="B50" r:id="rId52"/>
    <hyperlink ref="B51" r:id="rId53"/>
    <hyperlink ref="B52" r:id="rId54"/>
    <hyperlink ref="B54" r:id="rId55"/>
    <hyperlink ref="B55" r:id="rId56"/>
    <hyperlink ref="B57" r:id="rId57"/>
    <hyperlink ref="B59" r:id="rId58"/>
    <hyperlink ref="B62" r:id="rId59"/>
  </hyperlinks>
  <pageMargins left="0.70866141732283472" right="0.70866141732283472" top="0.74803149606299213" bottom="0.74803149606299213" header="0.31496062992125984" footer="0.31496062992125984"/>
  <pageSetup scale="64" fitToHeight="4" orientation="landscape" r:id="rId60"/>
  <legacyDrawing r:id="rId6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J65"/>
  <sheetViews>
    <sheetView tabSelected="1" topLeftCell="C1" workbookViewId="0">
      <pane ySplit="10" topLeftCell="A11" activePane="bottomLeft" state="frozen"/>
      <selection activeCell="O47" sqref="O47"/>
      <selection pane="bottomLeft" activeCell="O47" sqref="O47"/>
    </sheetView>
  </sheetViews>
  <sheetFormatPr defaultColWidth="8.81640625" defaultRowHeight="14.5"/>
  <cols>
    <col min="2" max="2" width="36.81640625" customWidth="1"/>
    <col min="3" max="3" width="28.81640625" customWidth="1"/>
    <col min="4" max="4" width="24.453125" customWidth="1"/>
    <col min="5" max="5" width="18.453125" style="153" customWidth="1"/>
    <col min="6" max="6" width="16.81640625" style="153" customWidth="1"/>
    <col min="7" max="7" width="17.26953125" style="153" customWidth="1"/>
    <col min="8" max="8" width="17.7265625" style="153" customWidth="1"/>
    <col min="9" max="9" width="16.81640625" bestFit="1" customWidth="1"/>
  </cols>
  <sheetData>
    <row r="1" spans="1:10">
      <c r="A1" s="2" t="s">
        <v>162</v>
      </c>
      <c r="I1" s="42" t="s">
        <v>388</v>
      </c>
    </row>
    <row r="2" spans="1:10">
      <c r="A2" s="2"/>
      <c r="I2" s="43"/>
    </row>
    <row r="3" spans="1:10" hidden="1"/>
    <row r="4" spans="1:10" hidden="1">
      <c r="B4" t="s">
        <v>402</v>
      </c>
    </row>
    <row r="5" spans="1:10" hidden="1">
      <c r="B5" t="s">
        <v>404</v>
      </c>
    </row>
    <row r="6" spans="1:10" hidden="1">
      <c r="B6" t="s">
        <v>403</v>
      </c>
    </row>
    <row r="8" spans="1:10">
      <c r="A8" s="230" t="s">
        <v>36</v>
      </c>
      <c r="B8" s="230" t="s">
        <v>163</v>
      </c>
      <c r="C8" s="230" t="s">
        <v>160</v>
      </c>
      <c r="D8" s="230" t="s">
        <v>161</v>
      </c>
      <c r="E8" s="236" t="s">
        <v>141</v>
      </c>
      <c r="F8" s="237"/>
      <c r="G8" s="237"/>
      <c r="H8" s="238"/>
    </row>
    <row r="9" spans="1:10">
      <c r="A9" s="231"/>
      <c r="B9" s="231"/>
      <c r="C9" s="231"/>
      <c r="D9" s="231"/>
      <c r="E9" s="23" t="s">
        <v>61</v>
      </c>
      <c r="F9" s="23" t="s">
        <v>62</v>
      </c>
      <c r="G9" s="23" t="s">
        <v>14</v>
      </c>
      <c r="H9" s="23" t="s">
        <v>142</v>
      </c>
    </row>
    <row r="10" spans="1:10">
      <c r="A10" s="19">
        <v>1</v>
      </c>
      <c r="B10" s="19">
        <v>2</v>
      </c>
      <c r="C10" s="19">
        <v>3</v>
      </c>
      <c r="D10" s="19">
        <v>4</v>
      </c>
      <c r="E10" s="19">
        <v>5</v>
      </c>
      <c r="F10" s="19">
        <v>6</v>
      </c>
      <c r="G10" s="19">
        <v>7</v>
      </c>
      <c r="H10" s="19">
        <v>8</v>
      </c>
    </row>
    <row r="11" spans="1:10" ht="43.5">
      <c r="A11" s="6">
        <v>1</v>
      </c>
      <c r="B11" s="90" t="s">
        <v>924</v>
      </c>
      <c r="C11" s="98" t="s">
        <v>561</v>
      </c>
      <c r="D11" s="10" t="s">
        <v>402</v>
      </c>
      <c r="E11" s="203">
        <v>5</v>
      </c>
      <c r="F11" s="203">
        <v>0</v>
      </c>
      <c r="G11" s="203">
        <v>0</v>
      </c>
      <c r="H11" s="204">
        <f>(E11+F11+G11)/3</f>
        <v>1.6666666666666667</v>
      </c>
    </row>
    <row r="12" spans="1:10" ht="43.5">
      <c r="A12" s="6">
        <v>2</v>
      </c>
      <c r="B12" s="90" t="s">
        <v>926</v>
      </c>
      <c r="C12" s="99" t="s">
        <v>574</v>
      </c>
      <c r="D12" s="10" t="s">
        <v>402</v>
      </c>
      <c r="E12" s="203">
        <v>5</v>
      </c>
      <c r="F12" s="203">
        <v>0</v>
      </c>
      <c r="G12" s="203">
        <v>0</v>
      </c>
      <c r="H12" s="204">
        <f t="shared" ref="H12:H63" si="0">(E12+F12+G12)/3</f>
        <v>1.6666666666666667</v>
      </c>
    </row>
    <row r="13" spans="1:10" ht="43.5">
      <c r="A13" s="6">
        <v>3</v>
      </c>
      <c r="B13" s="90" t="s">
        <v>1333</v>
      </c>
      <c r="C13" s="98" t="s">
        <v>885</v>
      </c>
      <c r="D13" s="10" t="s">
        <v>402</v>
      </c>
      <c r="E13" s="203">
        <v>5</v>
      </c>
      <c r="F13" s="203">
        <v>0</v>
      </c>
      <c r="G13" s="203">
        <v>0</v>
      </c>
      <c r="H13" s="204">
        <f t="shared" si="0"/>
        <v>1.6666666666666667</v>
      </c>
    </row>
    <row r="14" spans="1:10" ht="43.5">
      <c r="A14" s="6">
        <v>4</v>
      </c>
      <c r="B14" s="90" t="s">
        <v>928</v>
      </c>
      <c r="C14" s="99" t="s">
        <v>571</v>
      </c>
      <c r="D14" s="10" t="s">
        <v>402</v>
      </c>
      <c r="E14" s="203">
        <v>5</v>
      </c>
      <c r="F14" s="203">
        <v>0</v>
      </c>
      <c r="G14" s="203">
        <v>0</v>
      </c>
      <c r="H14" s="204">
        <f t="shared" si="0"/>
        <v>1.6666666666666667</v>
      </c>
    </row>
    <row r="15" spans="1:10" ht="58">
      <c r="A15" s="6">
        <v>5</v>
      </c>
      <c r="B15" s="90" t="s">
        <v>930</v>
      </c>
      <c r="C15" s="79" t="s">
        <v>568</v>
      </c>
      <c r="D15" s="10" t="s">
        <v>402</v>
      </c>
      <c r="E15" s="203">
        <v>5</v>
      </c>
      <c r="F15" s="203">
        <v>0</v>
      </c>
      <c r="G15" s="203">
        <v>0</v>
      </c>
      <c r="H15" s="204">
        <f t="shared" si="0"/>
        <v>1.6666666666666667</v>
      </c>
      <c r="J15" t="s">
        <v>195</v>
      </c>
    </row>
    <row r="16" spans="1:10" ht="58">
      <c r="A16" s="6">
        <v>6</v>
      </c>
      <c r="B16" s="90" t="s">
        <v>932</v>
      </c>
      <c r="C16" s="100" t="s">
        <v>833</v>
      </c>
      <c r="D16" s="10" t="s">
        <v>402</v>
      </c>
      <c r="E16" s="203">
        <v>5</v>
      </c>
      <c r="F16" s="203">
        <v>0</v>
      </c>
      <c r="G16" s="203">
        <v>0</v>
      </c>
      <c r="H16" s="204">
        <f t="shared" si="0"/>
        <v>1.6666666666666667</v>
      </c>
    </row>
    <row r="17" spans="1:8" ht="43.5">
      <c r="A17" s="6">
        <v>7</v>
      </c>
      <c r="B17" s="90" t="s">
        <v>934</v>
      </c>
      <c r="C17" s="79" t="s">
        <v>562</v>
      </c>
      <c r="D17" s="10" t="s">
        <v>402</v>
      </c>
      <c r="E17" s="203">
        <v>5</v>
      </c>
      <c r="F17" s="203">
        <v>0</v>
      </c>
      <c r="G17" s="203">
        <v>0</v>
      </c>
      <c r="H17" s="204">
        <f t="shared" si="0"/>
        <v>1.6666666666666667</v>
      </c>
    </row>
    <row r="18" spans="1:8" ht="43.5">
      <c r="A18" s="6">
        <v>8</v>
      </c>
      <c r="B18" s="90" t="s">
        <v>935</v>
      </c>
      <c r="C18" s="79" t="s">
        <v>804</v>
      </c>
      <c r="D18" s="10" t="s">
        <v>402</v>
      </c>
      <c r="E18" s="203">
        <v>5</v>
      </c>
      <c r="F18" s="203">
        <v>0</v>
      </c>
      <c r="G18" s="203">
        <v>0</v>
      </c>
      <c r="H18" s="204">
        <f t="shared" si="0"/>
        <v>1.6666666666666667</v>
      </c>
    </row>
    <row r="19" spans="1:8" ht="29">
      <c r="A19" s="6">
        <v>9</v>
      </c>
      <c r="B19" s="90" t="s">
        <v>937</v>
      </c>
      <c r="C19" s="79" t="s">
        <v>585</v>
      </c>
      <c r="D19" s="10" t="s">
        <v>402</v>
      </c>
      <c r="E19" s="203">
        <v>5</v>
      </c>
      <c r="F19" s="203">
        <v>0</v>
      </c>
      <c r="G19" s="203">
        <v>0</v>
      </c>
      <c r="H19" s="204">
        <f t="shared" si="0"/>
        <v>1.6666666666666667</v>
      </c>
    </row>
    <row r="20" spans="1:8" ht="29">
      <c r="A20" s="6">
        <v>10</v>
      </c>
      <c r="B20" s="90" t="s">
        <v>1334</v>
      </c>
      <c r="C20" s="97" t="s">
        <v>484</v>
      </c>
      <c r="D20" s="10" t="s">
        <v>402</v>
      </c>
      <c r="E20" s="203">
        <v>5</v>
      </c>
      <c r="F20" s="203">
        <v>0</v>
      </c>
      <c r="G20" s="203">
        <v>0</v>
      </c>
      <c r="H20" s="204">
        <f t="shared" si="0"/>
        <v>1.6666666666666667</v>
      </c>
    </row>
    <row r="21" spans="1:8">
      <c r="A21" s="6">
        <v>11</v>
      </c>
      <c r="B21" s="91" t="s">
        <v>1734</v>
      </c>
      <c r="C21" s="62" t="s">
        <v>490</v>
      </c>
      <c r="D21" s="10" t="s">
        <v>402</v>
      </c>
      <c r="E21" s="203">
        <v>5</v>
      </c>
      <c r="F21" s="203">
        <v>0</v>
      </c>
      <c r="G21" s="203">
        <v>0</v>
      </c>
      <c r="H21" s="204">
        <f t="shared" si="0"/>
        <v>1.6666666666666667</v>
      </c>
    </row>
    <row r="22" spans="1:8" ht="58">
      <c r="A22" s="6">
        <v>12</v>
      </c>
      <c r="B22" s="90" t="s">
        <v>1335</v>
      </c>
      <c r="C22" s="10" t="s">
        <v>1336</v>
      </c>
      <c r="D22" s="10" t="s">
        <v>402</v>
      </c>
      <c r="E22" s="203">
        <v>5</v>
      </c>
      <c r="F22" s="203">
        <v>0</v>
      </c>
      <c r="G22" s="203">
        <v>0</v>
      </c>
      <c r="H22" s="204">
        <f t="shared" si="0"/>
        <v>1.6666666666666667</v>
      </c>
    </row>
    <row r="23" spans="1:8">
      <c r="A23" s="6">
        <v>13</v>
      </c>
      <c r="B23" s="91" t="s">
        <v>1735</v>
      </c>
      <c r="C23" s="62" t="s">
        <v>1240</v>
      </c>
      <c r="D23" s="10" t="s">
        <v>402</v>
      </c>
      <c r="E23" s="203">
        <v>5</v>
      </c>
      <c r="F23" s="203">
        <v>0</v>
      </c>
      <c r="G23" s="203">
        <v>0</v>
      </c>
      <c r="H23" s="204">
        <f t="shared" si="0"/>
        <v>1.6666666666666667</v>
      </c>
    </row>
    <row r="24" spans="1:8" ht="58">
      <c r="A24" s="6">
        <v>14</v>
      </c>
      <c r="B24" s="90" t="s">
        <v>1340</v>
      </c>
      <c r="C24" s="62" t="s">
        <v>1271</v>
      </c>
      <c r="D24" s="10" t="s">
        <v>402</v>
      </c>
      <c r="E24" s="203">
        <v>5</v>
      </c>
      <c r="F24" s="203">
        <v>0</v>
      </c>
      <c r="G24" s="203">
        <v>0</v>
      </c>
      <c r="H24" s="204">
        <f t="shared" si="0"/>
        <v>1.6666666666666667</v>
      </c>
    </row>
    <row r="25" spans="1:8">
      <c r="A25" s="6">
        <v>15</v>
      </c>
      <c r="B25" s="91" t="s">
        <v>1736</v>
      </c>
      <c r="C25" s="62" t="s">
        <v>1344</v>
      </c>
      <c r="D25" s="10" t="s">
        <v>402</v>
      </c>
      <c r="E25" s="203">
        <v>5</v>
      </c>
      <c r="F25" s="203">
        <v>0</v>
      </c>
      <c r="G25" s="203">
        <v>0</v>
      </c>
      <c r="H25" s="204">
        <f t="shared" si="0"/>
        <v>1.6666666666666667</v>
      </c>
    </row>
    <row r="26" spans="1:8" ht="58">
      <c r="A26" s="6">
        <v>16</v>
      </c>
      <c r="B26" s="90" t="s">
        <v>1345</v>
      </c>
      <c r="C26" s="62" t="s">
        <v>1346</v>
      </c>
      <c r="D26" s="10" t="s">
        <v>402</v>
      </c>
      <c r="E26" s="203">
        <v>5</v>
      </c>
      <c r="F26" s="203">
        <v>0</v>
      </c>
      <c r="G26" s="203">
        <v>0</v>
      </c>
      <c r="H26" s="204">
        <f t="shared" si="0"/>
        <v>1.6666666666666667</v>
      </c>
    </row>
    <row r="27" spans="1:8" ht="43.5">
      <c r="A27" s="6">
        <v>17</v>
      </c>
      <c r="B27" s="90" t="s">
        <v>1347</v>
      </c>
      <c r="C27" s="62" t="s">
        <v>1236</v>
      </c>
      <c r="D27" s="10" t="s">
        <v>402</v>
      </c>
      <c r="E27" s="203">
        <v>5</v>
      </c>
      <c r="F27" s="203">
        <v>0</v>
      </c>
      <c r="G27" s="203">
        <v>0</v>
      </c>
      <c r="H27" s="204">
        <f t="shared" si="0"/>
        <v>1.6666666666666667</v>
      </c>
    </row>
    <row r="28" spans="1:8">
      <c r="A28" s="6">
        <v>18</v>
      </c>
      <c r="B28" s="91" t="s">
        <v>1737</v>
      </c>
      <c r="C28" s="136" t="s">
        <v>1738</v>
      </c>
      <c r="D28" s="10" t="s">
        <v>402</v>
      </c>
      <c r="E28" s="203">
        <v>0</v>
      </c>
      <c r="F28" s="203">
        <v>5.5</v>
      </c>
      <c r="G28" s="203">
        <v>0</v>
      </c>
      <c r="H28" s="204">
        <f t="shared" si="0"/>
        <v>1.8333333333333333</v>
      </c>
    </row>
    <row r="29" spans="1:8">
      <c r="A29" s="6">
        <v>19</v>
      </c>
      <c r="B29" s="91" t="s">
        <v>1739</v>
      </c>
      <c r="C29" s="99" t="s">
        <v>574</v>
      </c>
      <c r="D29" s="10" t="s">
        <v>402</v>
      </c>
      <c r="E29" s="203">
        <v>0</v>
      </c>
      <c r="F29" s="203">
        <v>5.5</v>
      </c>
      <c r="G29" s="203">
        <v>0</v>
      </c>
      <c r="H29" s="204">
        <f t="shared" si="0"/>
        <v>1.8333333333333333</v>
      </c>
    </row>
    <row r="30" spans="1:8" ht="29">
      <c r="A30" s="6">
        <v>20</v>
      </c>
      <c r="B30" s="90" t="s">
        <v>1574</v>
      </c>
      <c r="C30" s="98" t="s">
        <v>885</v>
      </c>
      <c r="D30" s="10" t="s">
        <v>402</v>
      </c>
      <c r="E30" s="203">
        <v>0</v>
      </c>
      <c r="F30" s="203">
        <v>5.5</v>
      </c>
      <c r="G30" s="203">
        <v>0</v>
      </c>
      <c r="H30" s="204">
        <f t="shared" si="0"/>
        <v>1.8333333333333333</v>
      </c>
    </row>
    <row r="31" spans="1:8">
      <c r="A31" s="6">
        <v>21</v>
      </c>
      <c r="B31" s="91" t="s">
        <v>1740</v>
      </c>
      <c r="C31" s="99" t="s">
        <v>571</v>
      </c>
      <c r="D31" s="10" t="s">
        <v>402</v>
      </c>
      <c r="E31" s="203">
        <v>0</v>
      </c>
      <c r="F31" s="203">
        <v>5.5</v>
      </c>
      <c r="G31" s="203">
        <v>0</v>
      </c>
      <c r="H31" s="204">
        <f t="shared" si="0"/>
        <v>1.8333333333333333</v>
      </c>
    </row>
    <row r="32" spans="1:8" ht="43.5">
      <c r="A32" s="6">
        <v>22</v>
      </c>
      <c r="B32" s="90" t="s">
        <v>941</v>
      </c>
      <c r="C32" s="79" t="s">
        <v>754</v>
      </c>
      <c r="D32" s="10" t="s">
        <v>402</v>
      </c>
      <c r="E32" s="203">
        <v>0</v>
      </c>
      <c r="F32" s="203">
        <v>5.5</v>
      </c>
      <c r="G32" s="203">
        <v>0</v>
      </c>
      <c r="H32" s="204">
        <f t="shared" si="0"/>
        <v>1.8333333333333333</v>
      </c>
    </row>
    <row r="33" spans="1:8">
      <c r="A33" s="6">
        <v>23</v>
      </c>
      <c r="B33" s="91" t="s">
        <v>1741</v>
      </c>
      <c r="C33" s="100" t="s">
        <v>833</v>
      </c>
      <c r="D33" s="10" t="s">
        <v>402</v>
      </c>
      <c r="E33" s="203">
        <v>0</v>
      </c>
      <c r="F33" s="203">
        <v>5.5</v>
      </c>
      <c r="G33" s="203">
        <v>0</v>
      </c>
      <c r="H33" s="204">
        <f t="shared" si="0"/>
        <v>1.8333333333333333</v>
      </c>
    </row>
    <row r="34" spans="1:8" ht="58">
      <c r="A34" s="6">
        <v>24</v>
      </c>
      <c r="B34" s="90" t="s">
        <v>729</v>
      </c>
      <c r="C34" s="79" t="s">
        <v>562</v>
      </c>
      <c r="D34" s="10" t="s">
        <v>402</v>
      </c>
      <c r="E34" s="203">
        <v>0</v>
      </c>
      <c r="F34" s="203">
        <v>5.5</v>
      </c>
      <c r="G34" s="203">
        <v>0</v>
      </c>
      <c r="H34" s="204">
        <f t="shared" si="0"/>
        <v>1.8333333333333333</v>
      </c>
    </row>
    <row r="35" spans="1:8" ht="43.5">
      <c r="A35" s="6">
        <v>25</v>
      </c>
      <c r="B35" s="90" t="s">
        <v>1078</v>
      </c>
      <c r="C35" s="79" t="s">
        <v>481</v>
      </c>
      <c r="D35" s="10" t="s">
        <v>402</v>
      </c>
      <c r="E35" s="203">
        <v>0</v>
      </c>
      <c r="F35" s="203">
        <v>5.5</v>
      </c>
      <c r="G35" s="203">
        <v>0</v>
      </c>
      <c r="H35" s="204">
        <f t="shared" si="0"/>
        <v>1.8333333333333333</v>
      </c>
    </row>
    <row r="36" spans="1:8" ht="58">
      <c r="A36" s="6">
        <v>26</v>
      </c>
      <c r="B36" s="90" t="s">
        <v>1079</v>
      </c>
      <c r="C36" s="79" t="s">
        <v>585</v>
      </c>
      <c r="D36" s="10" t="s">
        <v>402</v>
      </c>
      <c r="E36" s="203">
        <v>0</v>
      </c>
      <c r="F36" s="203">
        <v>5.5</v>
      </c>
      <c r="G36" s="203">
        <v>0</v>
      </c>
      <c r="H36" s="204">
        <f t="shared" si="0"/>
        <v>1.8333333333333333</v>
      </c>
    </row>
    <row r="37" spans="1:8">
      <c r="A37" s="6">
        <v>27</v>
      </c>
      <c r="B37" s="91" t="s">
        <v>1742</v>
      </c>
      <c r="C37" s="97" t="s">
        <v>484</v>
      </c>
      <c r="D37" s="10" t="s">
        <v>402</v>
      </c>
      <c r="E37" s="203">
        <v>0</v>
      </c>
      <c r="F37" s="203">
        <v>5.5</v>
      </c>
      <c r="G37" s="203">
        <v>0</v>
      </c>
      <c r="H37" s="204">
        <f t="shared" si="0"/>
        <v>1.8333333333333333</v>
      </c>
    </row>
    <row r="38" spans="1:8">
      <c r="A38" s="6">
        <v>28</v>
      </c>
      <c r="B38" s="91" t="s">
        <v>1743</v>
      </c>
      <c r="C38" s="62" t="s">
        <v>490</v>
      </c>
      <c r="D38" s="10" t="s">
        <v>402</v>
      </c>
      <c r="E38" s="203">
        <v>0</v>
      </c>
      <c r="F38" s="203">
        <v>5.5</v>
      </c>
      <c r="G38" s="203">
        <v>0</v>
      </c>
      <c r="H38" s="204">
        <f t="shared" si="0"/>
        <v>1.8333333333333333</v>
      </c>
    </row>
    <row r="39" spans="1:8">
      <c r="A39" s="6">
        <v>29</v>
      </c>
      <c r="B39" s="91" t="s">
        <v>1744</v>
      </c>
      <c r="C39" s="10" t="s">
        <v>1336</v>
      </c>
      <c r="D39" s="10" t="s">
        <v>402</v>
      </c>
      <c r="E39" s="203">
        <v>0</v>
      </c>
      <c r="F39" s="203">
        <v>5.5</v>
      </c>
      <c r="G39" s="203">
        <v>0</v>
      </c>
      <c r="H39" s="204">
        <f t="shared" si="0"/>
        <v>1.8333333333333333</v>
      </c>
    </row>
    <row r="40" spans="1:8" ht="43.5">
      <c r="A40" s="6">
        <v>30</v>
      </c>
      <c r="B40" s="90" t="s">
        <v>1349</v>
      </c>
      <c r="C40" s="62" t="s">
        <v>1240</v>
      </c>
      <c r="D40" s="10" t="s">
        <v>402</v>
      </c>
      <c r="E40" s="203">
        <v>0</v>
      </c>
      <c r="F40" s="203">
        <v>5.5</v>
      </c>
      <c r="G40" s="203">
        <v>0</v>
      </c>
      <c r="H40" s="204">
        <f t="shared" si="0"/>
        <v>1.8333333333333333</v>
      </c>
    </row>
    <row r="41" spans="1:8" ht="58">
      <c r="A41" s="6">
        <v>31</v>
      </c>
      <c r="B41" s="90" t="s">
        <v>1351</v>
      </c>
      <c r="C41" s="62" t="s">
        <v>1271</v>
      </c>
      <c r="D41" s="10" t="s">
        <v>402</v>
      </c>
      <c r="E41" s="203">
        <v>0</v>
      </c>
      <c r="F41" s="203">
        <v>5.5</v>
      </c>
      <c r="G41" s="203">
        <v>0</v>
      </c>
      <c r="H41" s="204">
        <f t="shared" si="0"/>
        <v>1.8333333333333333</v>
      </c>
    </row>
    <row r="42" spans="1:8">
      <c r="A42" s="6">
        <v>32</v>
      </c>
      <c r="B42" s="91" t="s">
        <v>1745</v>
      </c>
      <c r="C42" s="62" t="s">
        <v>1344</v>
      </c>
      <c r="D42" s="10" t="s">
        <v>402</v>
      </c>
      <c r="E42" s="203">
        <v>0</v>
      </c>
      <c r="F42" s="203">
        <v>5.5</v>
      </c>
      <c r="G42" s="203">
        <v>0</v>
      </c>
      <c r="H42" s="204">
        <f t="shared" si="0"/>
        <v>1.8333333333333333</v>
      </c>
    </row>
    <row r="43" spans="1:8">
      <c r="A43" s="6">
        <v>33</v>
      </c>
      <c r="B43" s="91" t="s">
        <v>1746</v>
      </c>
      <c r="C43" s="62" t="s">
        <v>1346</v>
      </c>
      <c r="D43" s="10" t="s">
        <v>402</v>
      </c>
      <c r="E43" s="203">
        <v>0</v>
      </c>
      <c r="F43" s="203">
        <v>5.5</v>
      </c>
      <c r="G43" s="203">
        <v>0</v>
      </c>
      <c r="H43" s="204">
        <f t="shared" si="0"/>
        <v>1.8333333333333333</v>
      </c>
    </row>
    <row r="44" spans="1:8" ht="72.5">
      <c r="A44" s="6">
        <v>34</v>
      </c>
      <c r="B44" s="90" t="s">
        <v>1352</v>
      </c>
      <c r="C44" s="62" t="s">
        <v>1236</v>
      </c>
      <c r="D44" s="10" t="s">
        <v>402</v>
      </c>
      <c r="E44" s="203">
        <v>0</v>
      </c>
      <c r="F44" s="203">
        <v>5.5</v>
      </c>
      <c r="G44" s="203">
        <v>0</v>
      </c>
      <c r="H44" s="204">
        <f t="shared" si="0"/>
        <v>1.8333333333333333</v>
      </c>
    </row>
    <row r="45" spans="1:8" ht="43.5">
      <c r="A45" s="6">
        <v>35</v>
      </c>
      <c r="B45" s="90" t="s">
        <v>945</v>
      </c>
      <c r="C45" s="98" t="s">
        <v>561</v>
      </c>
      <c r="D45" s="10" t="s">
        <v>402</v>
      </c>
      <c r="E45" s="203">
        <v>0</v>
      </c>
      <c r="F45" s="203">
        <v>0</v>
      </c>
      <c r="G45" s="203">
        <v>6</v>
      </c>
      <c r="H45" s="204">
        <f t="shared" si="0"/>
        <v>2</v>
      </c>
    </row>
    <row r="46" spans="1:8" ht="72.5">
      <c r="A46" s="6">
        <v>36</v>
      </c>
      <c r="B46" s="90" t="s">
        <v>1353</v>
      </c>
      <c r="C46" s="98" t="s">
        <v>885</v>
      </c>
      <c r="D46" s="10" t="s">
        <v>402</v>
      </c>
      <c r="E46" s="203">
        <v>0</v>
      </c>
      <c r="F46" s="203">
        <v>0</v>
      </c>
      <c r="G46" s="203">
        <v>6</v>
      </c>
      <c r="H46" s="204">
        <f t="shared" si="0"/>
        <v>2</v>
      </c>
    </row>
    <row r="47" spans="1:8" ht="72.5">
      <c r="A47" s="6">
        <v>37</v>
      </c>
      <c r="B47" s="90" t="s">
        <v>947</v>
      </c>
      <c r="C47" s="99" t="s">
        <v>574</v>
      </c>
      <c r="D47" s="10" t="s">
        <v>402</v>
      </c>
      <c r="E47" s="203">
        <v>0</v>
      </c>
      <c r="F47" s="203">
        <v>0</v>
      </c>
      <c r="G47" s="203">
        <v>6</v>
      </c>
      <c r="H47" s="204">
        <f t="shared" si="0"/>
        <v>2</v>
      </c>
    </row>
    <row r="48" spans="1:8" ht="43.5">
      <c r="A48" s="6">
        <v>38</v>
      </c>
      <c r="B48" s="90" t="s">
        <v>1747</v>
      </c>
      <c r="C48" s="99" t="s">
        <v>571</v>
      </c>
      <c r="D48" s="10" t="s">
        <v>402</v>
      </c>
      <c r="E48" s="203">
        <v>0</v>
      </c>
      <c r="F48" s="203">
        <v>0</v>
      </c>
      <c r="G48" s="203">
        <v>6</v>
      </c>
      <c r="H48" s="204">
        <f t="shared" si="0"/>
        <v>2</v>
      </c>
    </row>
    <row r="49" spans="1:8" ht="58">
      <c r="A49" s="6">
        <v>39</v>
      </c>
      <c r="B49" s="90" t="s">
        <v>949</v>
      </c>
      <c r="C49" s="79" t="s">
        <v>754</v>
      </c>
      <c r="D49" s="10" t="s">
        <v>402</v>
      </c>
      <c r="E49" s="203">
        <v>0</v>
      </c>
      <c r="F49" s="203">
        <v>0</v>
      </c>
      <c r="G49" s="203">
        <v>6</v>
      </c>
      <c r="H49" s="204">
        <f t="shared" si="0"/>
        <v>2</v>
      </c>
    </row>
    <row r="50" spans="1:8" ht="43.5">
      <c r="A50" s="6">
        <v>40</v>
      </c>
      <c r="B50" s="90" t="s">
        <v>765</v>
      </c>
      <c r="C50" s="99" t="s">
        <v>833</v>
      </c>
      <c r="D50" s="10" t="s">
        <v>402</v>
      </c>
      <c r="E50" s="203">
        <v>0</v>
      </c>
      <c r="F50" s="203">
        <v>0</v>
      </c>
      <c r="G50" s="203">
        <v>6</v>
      </c>
      <c r="H50" s="204">
        <f t="shared" si="0"/>
        <v>2</v>
      </c>
    </row>
    <row r="51" spans="1:8" ht="43.5">
      <c r="A51" s="6">
        <v>41</v>
      </c>
      <c r="B51" s="90" t="s">
        <v>917</v>
      </c>
      <c r="C51" s="79" t="s">
        <v>592</v>
      </c>
      <c r="D51" s="10" t="s">
        <v>402</v>
      </c>
      <c r="E51" s="203">
        <v>0</v>
      </c>
      <c r="F51" s="203">
        <v>0</v>
      </c>
      <c r="G51" s="203">
        <v>6</v>
      </c>
      <c r="H51" s="204">
        <f t="shared" si="0"/>
        <v>2</v>
      </c>
    </row>
    <row r="52" spans="1:8" ht="43.5">
      <c r="A52" s="6">
        <v>42</v>
      </c>
      <c r="B52" s="90" t="s">
        <v>918</v>
      </c>
      <c r="C52" s="99" t="s">
        <v>481</v>
      </c>
      <c r="D52" s="10" t="s">
        <v>402</v>
      </c>
      <c r="E52" s="203">
        <v>0</v>
      </c>
      <c r="F52" s="203">
        <v>0</v>
      </c>
      <c r="G52" s="203">
        <v>6</v>
      </c>
      <c r="H52" s="204">
        <f t="shared" si="0"/>
        <v>2</v>
      </c>
    </row>
    <row r="53" spans="1:8" ht="29">
      <c r="A53" s="6">
        <v>43</v>
      </c>
      <c r="B53" s="90" t="s">
        <v>955</v>
      </c>
      <c r="C53" s="79" t="s">
        <v>585</v>
      </c>
      <c r="D53" s="10" t="s">
        <v>402</v>
      </c>
      <c r="E53" s="203">
        <v>0</v>
      </c>
      <c r="F53" s="203">
        <v>0</v>
      </c>
      <c r="G53" s="203">
        <v>6</v>
      </c>
      <c r="H53" s="204">
        <f t="shared" si="0"/>
        <v>2</v>
      </c>
    </row>
    <row r="54" spans="1:8" ht="58">
      <c r="A54" s="6">
        <v>44</v>
      </c>
      <c r="B54" s="90" t="s">
        <v>1355</v>
      </c>
      <c r="C54" s="97" t="s">
        <v>484</v>
      </c>
      <c r="D54" s="10" t="s">
        <v>402</v>
      </c>
      <c r="E54" s="203">
        <v>0</v>
      </c>
      <c r="F54" s="203">
        <v>0</v>
      </c>
      <c r="G54" s="203">
        <v>6</v>
      </c>
      <c r="H54" s="204">
        <f t="shared" si="0"/>
        <v>2</v>
      </c>
    </row>
    <row r="55" spans="1:8" ht="72.5">
      <c r="A55" s="6">
        <v>45</v>
      </c>
      <c r="B55" s="90" t="s">
        <v>954</v>
      </c>
      <c r="C55" s="79" t="s">
        <v>490</v>
      </c>
      <c r="D55" s="10" t="s">
        <v>402</v>
      </c>
      <c r="E55" s="203">
        <v>0</v>
      </c>
      <c r="F55" s="203">
        <v>0</v>
      </c>
      <c r="G55" s="203">
        <v>6</v>
      </c>
      <c r="H55" s="204">
        <f t="shared" si="0"/>
        <v>2</v>
      </c>
    </row>
    <row r="56" spans="1:8" ht="43.5">
      <c r="A56" s="6">
        <v>46</v>
      </c>
      <c r="B56" s="90" t="s">
        <v>1748</v>
      </c>
      <c r="C56" s="10" t="s">
        <v>1336</v>
      </c>
      <c r="D56" s="10" t="s">
        <v>402</v>
      </c>
      <c r="E56" s="203">
        <v>0</v>
      </c>
      <c r="F56" s="203">
        <v>0</v>
      </c>
      <c r="G56" s="203">
        <v>6</v>
      </c>
      <c r="H56" s="204">
        <f t="shared" si="0"/>
        <v>2</v>
      </c>
    </row>
    <row r="57" spans="1:8" ht="43.5">
      <c r="A57" s="6">
        <v>47</v>
      </c>
      <c r="B57" s="90" t="s">
        <v>1080</v>
      </c>
      <c r="C57" s="10" t="s">
        <v>1336</v>
      </c>
      <c r="D57" s="10" t="s">
        <v>404</v>
      </c>
      <c r="E57" s="203">
        <v>0</v>
      </c>
      <c r="F57" s="203">
        <v>0</v>
      </c>
      <c r="G57" s="203">
        <v>50</v>
      </c>
      <c r="H57" s="204">
        <f t="shared" si="0"/>
        <v>16.666666666666668</v>
      </c>
    </row>
    <row r="58" spans="1:8" ht="58">
      <c r="A58" s="6">
        <v>48</v>
      </c>
      <c r="B58" s="90" t="s">
        <v>1357</v>
      </c>
      <c r="C58" s="62" t="s">
        <v>1240</v>
      </c>
      <c r="D58" s="10" t="s">
        <v>402</v>
      </c>
      <c r="E58" s="203">
        <v>0</v>
      </c>
      <c r="F58" s="203">
        <v>0</v>
      </c>
      <c r="G58" s="203">
        <v>6</v>
      </c>
      <c r="H58" s="204">
        <f t="shared" si="0"/>
        <v>2</v>
      </c>
    </row>
    <row r="59" spans="1:8" ht="58">
      <c r="A59" s="6">
        <v>49</v>
      </c>
      <c r="B59" s="90" t="s">
        <v>1359</v>
      </c>
      <c r="C59" s="62" t="s">
        <v>1271</v>
      </c>
      <c r="D59" s="10" t="s">
        <v>402</v>
      </c>
      <c r="E59" s="203">
        <v>0</v>
      </c>
      <c r="F59" s="203">
        <v>0</v>
      </c>
      <c r="G59" s="203">
        <v>6</v>
      </c>
      <c r="H59" s="204">
        <f t="shared" si="0"/>
        <v>2</v>
      </c>
    </row>
    <row r="60" spans="1:8" ht="72.5">
      <c r="A60" s="6">
        <v>50</v>
      </c>
      <c r="B60" s="90" t="s">
        <v>1568</v>
      </c>
      <c r="C60" s="62" t="s">
        <v>1271</v>
      </c>
      <c r="D60" s="10" t="s">
        <v>404</v>
      </c>
      <c r="E60" s="203">
        <v>0</v>
      </c>
      <c r="F60" s="203">
        <v>0</v>
      </c>
      <c r="G60" s="203">
        <v>20</v>
      </c>
      <c r="H60" s="204">
        <f t="shared" si="0"/>
        <v>6.666666666666667</v>
      </c>
    </row>
    <row r="61" spans="1:8" ht="43.5">
      <c r="A61" s="6">
        <v>51</v>
      </c>
      <c r="B61" s="90" t="s">
        <v>1360</v>
      </c>
      <c r="C61" s="62" t="s">
        <v>1344</v>
      </c>
      <c r="D61" s="10" t="s">
        <v>402</v>
      </c>
      <c r="E61" s="203">
        <v>0</v>
      </c>
      <c r="F61" s="203">
        <v>0</v>
      </c>
      <c r="G61" s="203">
        <v>6</v>
      </c>
      <c r="H61" s="204">
        <f t="shared" si="0"/>
        <v>2</v>
      </c>
    </row>
    <row r="62" spans="1:8" ht="43.5">
      <c r="A62" s="6">
        <v>52</v>
      </c>
      <c r="B62" s="90" t="s">
        <v>1361</v>
      </c>
      <c r="C62" s="62" t="s">
        <v>1346</v>
      </c>
      <c r="D62" s="10" t="s">
        <v>402</v>
      </c>
      <c r="E62" s="203">
        <v>0</v>
      </c>
      <c r="F62" s="203">
        <v>0</v>
      </c>
      <c r="G62" s="203">
        <v>6</v>
      </c>
      <c r="H62" s="204">
        <f t="shared" si="0"/>
        <v>2</v>
      </c>
    </row>
    <row r="63" spans="1:8" ht="43.5">
      <c r="A63" s="6">
        <v>53</v>
      </c>
      <c r="B63" s="90" t="s">
        <v>1362</v>
      </c>
      <c r="C63" s="62" t="s">
        <v>1236</v>
      </c>
      <c r="D63" s="10" t="s">
        <v>402</v>
      </c>
      <c r="E63" s="203">
        <v>0</v>
      </c>
      <c r="F63" s="203">
        <v>0</v>
      </c>
      <c r="G63" s="203">
        <v>6</v>
      </c>
      <c r="H63" s="204">
        <f t="shared" si="0"/>
        <v>2</v>
      </c>
    </row>
    <row r="65" spans="5:7">
      <c r="E65" s="184"/>
      <c r="F65" s="184"/>
      <c r="G65" s="184"/>
    </row>
  </sheetData>
  <mergeCells count="5">
    <mergeCell ref="A8:A9"/>
    <mergeCell ref="B8:B9"/>
    <mergeCell ref="C8:C9"/>
    <mergeCell ref="D8:D9"/>
    <mergeCell ref="E8:H8"/>
  </mergeCells>
  <dataValidations count="1">
    <dataValidation type="list" allowBlank="1" showInputMessage="1" showErrorMessage="1" sqref="D11:D63">
      <formula1>$B$3:$B$6</formula1>
    </dataValidation>
  </dataValidations>
  <hyperlinks>
    <hyperlink ref="I1" location="'Daftar Tabel'!A1" display="&lt;&lt;&lt; Daftar Tabel"/>
    <hyperlink ref="B47" r:id="rId1"/>
    <hyperlink ref="B49" r:id="rId2"/>
    <hyperlink ref="B50" r:id="rId3"/>
    <hyperlink ref="B52" r:id="rId4"/>
    <hyperlink ref="B53" r:id="rId5"/>
    <hyperlink ref="B55" r:id="rId6"/>
    <hyperlink ref="B62" r:id="rId7"/>
    <hyperlink ref="B59" r:id="rId8"/>
    <hyperlink ref="B51" r:id="rId9"/>
    <hyperlink ref="B63" r:id="rId10"/>
    <hyperlink ref="B46" r:id="rId11"/>
    <hyperlink ref="B58" r:id="rId12"/>
    <hyperlink ref="B61" r:id="rId13"/>
    <hyperlink ref="B54" r:id="rId14"/>
    <hyperlink ref="B57" r:id="rId15"/>
    <hyperlink ref="B60" r:id="rId16"/>
    <hyperlink ref="B45" r:id="rId17"/>
    <hyperlink ref="B30" r:id="rId18"/>
    <hyperlink ref="B32" r:id="rId19"/>
    <hyperlink ref="B35" r:id="rId20"/>
    <hyperlink ref="B36" r:id="rId21"/>
    <hyperlink ref="B41" r:id="rId22"/>
    <hyperlink ref="B34" r:id="rId23"/>
    <hyperlink ref="B44" r:id="rId24"/>
    <hyperlink ref="B40" r:id="rId25"/>
    <hyperlink ref="B27" r:id="rId26"/>
    <hyperlink ref="B19" r:id="rId27"/>
    <hyperlink ref="B11" r:id="rId28"/>
    <hyperlink ref="B12" r:id="rId29"/>
    <hyperlink ref="B14" r:id="rId30"/>
    <hyperlink ref="B15" r:id="rId31"/>
    <hyperlink ref="B16" r:id="rId32"/>
    <hyperlink ref="B17" r:id="rId33"/>
    <hyperlink ref="B18" r:id="rId34"/>
    <hyperlink ref="B13" r:id="rId35"/>
    <hyperlink ref="B24" r:id="rId36"/>
    <hyperlink ref="B20" r:id="rId37"/>
    <hyperlink ref="B22" r:id="rId38"/>
    <hyperlink ref="B26" r:id="rId39"/>
    <hyperlink ref="B21" r:id="rId40"/>
    <hyperlink ref="B23" r:id="rId41"/>
    <hyperlink ref="B25" r:id="rId42"/>
    <hyperlink ref="B28" r:id="rId43"/>
    <hyperlink ref="B29" r:id="rId44"/>
    <hyperlink ref="B31" r:id="rId45"/>
    <hyperlink ref="B33" r:id="rId46"/>
    <hyperlink ref="B37" r:id="rId47"/>
    <hyperlink ref="B38" r:id="rId48"/>
    <hyperlink ref="B39" r:id="rId49"/>
    <hyperlink ref="B42" r:id="rId50"/>
    <hyperlink ref="B43" r:id="rId51"/>
    <hyperlink ref="B48" r:id="rId52"/>
    <hyperlink ref="B56" r:id="rId53"/>
  </hyperlinks>
  <pageMargins left="0.70866141732283472" right="0.70866141732283472" top="0.74803149606299213" bottom="0.74803149606299213" header="0.31496062992125984" footer="0.31496062992125984"/>
  <pageSetup scale="63" fitToHeight="4" orientation="landscape" r:id="rId54"/>
  <legacyDrawing r:id="rId55"/>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J39"/>
  <sheetViews>
    <sheetView tabSelected="1" workbookViewId="0">
      <pane ySplit="9" topLeftCell="A20" activePane="bottomLeft" state="frozen"/>
      <selection activeCell="O47" sqref="O47"/>
      <selection pane="bottomLeft" activeCell="O47" sqref="O47"/>
    </sheetView>
  </sheetViews>
  <sheetFormatPr defaultColWidth="8.81640625" defaultRowHeight="14.5"/>
  <cols>
    <col min="2" max="2" width="37.26953125" customWidth="1"/>
    <col min="3" max="4" width="15.7265625" customWidth="1"/>
    <col min="5" max="5" width="11.7265625" bestFit="1" customWidth="1"/>
    <col min="6" max="7" width="11.7265625" customWidth="1"/>
    <col min="8" max="8" width="12.7265625" bestFit="1" customWidth="1"/>
    <col min="9" max="9" width="26" customWidth="1"/>
    <col min="10" max="10" width="16.81640625" bestFit="1" customWidth="1"/>
  </cols>
  <sheetData>
    <row r="1" spans="1:10">
      <c r="A1" s="2" t="s">
        <v>164</v>
      </c>
      <c r="J1" s="42" t="s">
        <v>388</v>
      </c>
    </row>
    <row r="3" spans="1:10" hidden="1">
      <c r="B3" t="s">
        <v>120</v>
      </c>
    </row>
    <row r="4" spans="1:10" hidden="1"/>
    <row r="5" spans="1:10" hidden="1">
      <c r="B5" t="s">
        <v>48</v>
      </c>
    </row>
    <row r="7" spans="1:10">
      <c r="A7" s="230" t="s">
        <v>36</v>
      </c>
      <c r="B7" s="230" t="s">
        <v>165</v>
      </c>
      <c r="C7" s="230" t="s">
        <v>166</v>
      </c>
      <c r="D7" s="230" t="s">
        <v>167</v>
      </c>
      <c r="E7" s="251" t="s">
        <v>168</v>
      </c>
      <c r="F7" s="251"/>
      <c r="G7" s="251" t="s">
        <v>171</v>
      </c>
      <c r="H7" s="251"/>
      <c r="I7" s="234" t="s">
        <v>174</v>
      </c>
    </row>
    <row r="8" spans="1:10">
      <c r="A8" s="231"/>
      <c r="B8" s="231"/>
      <c r="C8" s="231"/>
      <c r="D8" s="231"/>
      <c r="E8" s="23" t="s">
        <v>169</v>
      </c>
      <c r="F8" s="23" t="s">
        <v>170</v>
      </c>
      <c r="G8" s="23" t="s">
        <v>172</v>
      </c>
      <c r="H8" s="23" t="s">
        <v>173</v>
      </c>
      <c r="I8" s="235"/>
    </row>
    <row r="9" spans="1:10">
      <c r="A9" s="19">
        <v>1</v>
      </c>
      <c r="B9" s="19">
        <v>2</v>
      </c>
      <c r="C9" s="19">
        <v>3</v>
      </c>
      <c r="D9" s="19">
        <v>4</v>
      </c>
      <c r="E9" s="19">
        <v>5</v>
      </c>
      <c r="F9" s="19">
        <v>6</v>
      </c>
      <c r="G9" s="19">
        <v>7</v>
      </c>
      <c r="H9" s="19">
        <v>8</v>
      </c>
      <c r="I9" s="19">
        <v>9</v>
      </c>
    </row>
    <row r="10" spans="1:10">
      <c r="A10" s="3">
        <v>1</v>
      </c>
      <c r="B10" s="10" t="s">
        <v>1772</v>
      </c>
      <c r="C10" s="8">
        <v>1</v>
      </c>
      <c r="D10" s="8">
        <v>600</v>
      </c>
      <c r="E10" s="8" t="s">
        <v>48</v>
      </c>
      <c r="F10" s="8"/>
      <c r="G10" s="8" t="s">
        <v>48</v>
      </c>
      <c r="H10" s="8"/>
      <c r="I10" s="8">
        <v>30</v>
      </c>
    </row>
    <row r="11" spans="1:10">
      <c r="A11" s="3">
        <v>2</v>
      </c>
      <c r="B11" s="10" t="s">
        <v>1773</v>
      </c>
      <c r="C11" s="8">
        <v>15</v>
      </c>
      <c r="D11" s="8">
        <v>36</v>
      </c>
      <c r="E11" s="8" t="s">
        <v>48</v>
      </c>
      <c r="F11" s="8"/>
      <c r="G11" s="8" t="s">
        <v>48</v>
      </c>
      <c r="H11" s="8"/>
      <c r="I11" s="8">
        <v>30</v>
      </c>
    </row>
    <row r="12" spans="1:10">
      <c r="A12" s="3">
        <v>3</v>
      </c>
      <c r="B12" s="10" t="s">
        <v>1774</v>
      </c>
      <c r="C12" s="8">
        <v>1</v>
      </c>
      <c r="D12" s="8">
        <v>50</v>
      </c>
      <c r="E12" s="8" t="s">
        <v>48</v>
      </c>
      <c r="F12" s="8"/>
      <c r="G12" s="8" t="s">
        <v>48</v>
      </c>
      <c r="H12" s="8"/>
      <c r="I12" s="8">
        <v>30</v>
      </c>
    </row>
    <row r="13" spans="1:10">
      <c r="A13" s="3">
        <v>4</v>
      </c>
      <c r="B13" s="10" t="s">
        <v>1775</v>
      </c>
      <c r="C13" s="8">
        <v>1</v>
      </c>
      <c r="D13" s="8">
        <v>48</v>
      </c>
      <c r="E13" s="8" t="s">
        <v>48</v>
      </c>
      <c r="F13" s="8"/>
      <c r="G13" s="8" t="s">
        <v>48</v>
      </c>
      <c r="H13" s="8"/>
      <c r="I13" s="8">
        <v>30</v>
      </c>
    </row>
    <row r="14" spans="1:10">
      <c r="A14" s="3">
        <v>5</v>
      </c>
      <c r="B14" s="10" t="s">
        <v>750</v>
      </c>
      <c r="C14" s="8">
        <v>1</v>
      </c>
      <c r="D14" s="8">
        <v>120</v>
      </c>
      <c r="E14" s="8" t="s">
        <v>48</v>
      </c>
      <c r="F14" s="8"/>
      <c r="G14" s="8" t="s">
        <v>48</v>
      </c>
      <c r="H14" s="8"/>
      <c r="I14" s="8">
        <v>30</v>
      </c>
    </row>
    <row r="15" spans="1:10">
      <c r="A15" s="3">
        <v>6</v>
      </c>
      <c r="B15" s="10" t="s">
        <v>1776</v>
      </c>
      <c r="C15" s="8">
        <v>1</v>
      </c>
      <c r="D15" s="8">
        <v>12</v>
      </c>
      <c r="E15" s="8" t="s">
        <v>48</v>
      </c>
      <c r="F15" s="8"/>
      <c r="G15" s="8" t="s">
        <v>48</v>
      </c>
      <c r="H15" s="8"/>
      <c r="I15" s="8">
        <v>30</v>
      </c>
    </row>
    <row r="16" spans="1:10">
      <c r="A16" s="3">
        <v>7</v>
      </c>
      <c r="B16" s="10" t="s">
        <v>1777</v>
      </c>
      <c r="C16" s="8">
        <v>2</v>
      </c>
      <c r="D16" s="8">
        <v>50</v>
      </c>
      <c r="E16" s="8" t="s">
        <v>48</v>
      </c>
      <c r="F16" s="8"/>
      <c r="G16" s="8" t="s">
        <v>48</v>
      </c>
      <c r="H16" s="8"/>
      <c r="I16" s="8">
        <v>30</v>
      </c>
    </row>
    <row r="17" spans="1:9">
      <c r="A17" s="3">
        <v>8</v>
      </c>
      <c r="B17" s="10" t="s">
        <v>751</v>
      </c>
      <c r="C17" s="8">
        <v>5</v>
      </c>
      <c r="D17" s="8">
        <v>12</v>
      </c>
      <c r="E17" s="8" t="s">
        <v>48</v>
      </c>
      <c r="F17" s="8"/>
      <c r="G17" s="8" t="s">
        <v>48</v>
      </c>
      <c r="H17" s="8"/>
      <c r="I17" s="8">
        <v>30</v>
      </c>
    </row>
    <row r="18" spans="1:9">
      <c r="A18" s="3">
        <v>9</v>
      </c>
      <c r="B18" s="10" t="s">
        <v>1778</v>
      </c>
      <c r="C18" s="8">
        <v>23</v>
      </c>
      <c r="D18" s="8">
        <v>3</v>
      </c>
      <c r="E18" s="8" t="s">
        <v>48</v>
      </c>
      <c r="F18" s="8"/>
      <c r="G18" s="8" t="s">
        <v>48</v>
      </c>
      <c r="H18" s="8"/>
      <c r="I18" s="8">
        <v>30</v>
      </c>
    </row>
    <row r="19" spans="1:9">
      <c r="A19" s="3">
        <v>10</v>
      </c>
      <c r="B19" s="10" t="s">
        <v>1779</v>
      </c>
      <c r="C19" s="8">
        <v>1</v>
      </c>
      <c r="D19" s="8">
        <v>3500</v>
      </c>
      <c r="E19" s="8" t="s">
        <v>48</v>
      </c>
      <c r="F19" s="8"/>
      <c r="G19" s="8" t="s">
        <v>48</v>
      </c>
      <c r="H19" s="8"/>
      <c r="I19" s="8">
        <v>30</v>
      </c>
    </row>
    <row r="20" spans="1:9">
      <c r="A20" s="3">
        <v>11</v>
      </c>
      <c r="B20" s="10" t="s">
        <v>1780</v>
      </c>
      <c r="C20" s="8">
        <v>1</v>
      </c>
      <c r="D20" s="8">
        <v>1000</v>
      </c>
      <c r="E20" s="8" t="s">
        <v>48</v>
      </c>
      <c r="F20" s="8"/>
      <c r="G20" s="8" t="s">
        <v>48</v>
      </c>
      <c r="H20" s="8"/>
      <c r="I20" s="8">
        <v>30</v>
      </c>
    </row>
    <row r="21" spans="1:9">
      <c r="A21" s="3">
        <v>12</v>
      </c>
      <c r="B21" s="10" t="s">
        <v>1781</v>
      </c>
      <c r="C21" s="8">
        <v>1</v>
      </c>
      <c r="D21" s="8">
        <v>150</v>
      </c>
      <c r="E21" s="8" t="s">
        <v>48</v>
      </c>
      <c r="F21" s="8"/>
      <c r="G21" s="8" t="s">
        <v>48</v>
      </c>
      <c r="H21" s="8"/>
      <c r="I21" s="8">
        <v>30</v>
      </c>
    </row>
    <row r="22" spans="1:9">
      <c r="A22" s="3">
        <v>13</v>
      </c>
      <c r="B22" s="10" t="s">
        <v>1782</v>
      </c>
      <c r="C22" s="8">
        <v>2</v>
      </c>
      <c r="D22" s="8">
        <v>5</v>
      </c>
      <c r="E22" s="8" t="s">
        <v>48</v>
      </c>
      <c r="F22" s="8"/>
      <c r="G22" s="8" t="s">
        <v>48</v>
      </c>
      <c r="H22" s="8"/>
      <c r="I22" s="8">
        <v>30</v>
      </c>
    </row>
    <row r="23" spans="1:9">
      <c r="A23" s="3">
        <v>14</v>
      </c>
      <c r="B23" s="10" t="s">
        <v>1783</v>
      </c>
      <c r="C23" s="8">
        <v>1</v>
      </c>
      <c r="D23" s="8">
        <v>56</v>
      </c>
      <c r="E23" s="8" t="s">
        <v>48</v>
      </c>
      <c r="F23" s="8"/>
      <c r="G23" s="8" t="s">
        <v>48</v>
      </c>
      <c r="H23" s="8"/>
      <c r="I23" s="8">
        <v>30</v>
      </c>
    </row>
    <row r="24" spans="1:9">
      <c r="A24" s="3">
        <v>15</v>
      </c>
      <c r="B24" s="10" t="s">
        <v>1784</v>
      </c>
      <c r="C24" s="8">
        <v>1</v>
      </c>
      <c r="D24" s="8">
        <v>9</v>
      </c>
      <c r="E24" s="8" t="s">
        <v>48</v>
      </c>
      <c r="F24" s="8"/>
      <c r="G24" s="8" t="s">
        <v>48</v>
      </c>
      <c r="H24" s="8"/>
      <c r="I24" s="8">
        <v>30</v>
      </c>
    </row>
    <row r="25" spans="1:9">
      <c r="A25" s="3">
        <v>16</v>
      </c>
      <c r="B25" s="10" t="s">
        <v>1785</v>
      </c>
      <c r="C25" s="8">
        <v>1</v>
      </c>
      <c r="D25" s="8">
        <v>6</v>
      </c>
      <c r="E25" s="8" t="s">
        <v>48</v>
      </c>
      <c r="F25" s="8"/>
      <c r="G25" s="8" t="s">
        <v>48</v>
      </c>
      <c r="H25" s="8"/>
      <c r="I25" s="8">
        <v>30</v>
      </c>
    </row>
    <row r="26" spans="1:9">
      <c r="A26" s="3">
        <v>17</v>
      </c>
      <c r="B26" s="10" t="s">
        <v>752</v>
      </c>
      <c r="C26" s="8">
        <v>1</v>
      </c>
      <c r="D26" s="8">
        <v>120</v>
      </c>
      <c r="E26" s="8" t="s">
        <v>48</v>
      </c>
      <c r="F26" s="8"/>
      <c r="G26" s="8" t="s">
        <v>48</v>
      </c>
      <c r="H26" s="8"/>
      <c r="I26" s="8">
        <v>30</v>
      </c>
    </row>
    <row r="27" spans="1:9">
      <c r="A27" s="3">
        <v>18</v>
      </c>
      <c r="B27" s="10" t="s">
        <v>1786</v>
      </c>
      <c r="C27" s="8">
        <v>1</v>
      </c>
      <c r="D27" s="8">
        <v>80</v>
      </c>
      <c r="E27" s="8" t="s">
        <v>48</v>
      </c>
      <c r="F27" s="8"/>
      <c r="G27" s="8" t="s">
        <v>48</v>
      </c>
      <c r="H27" s="8"/>
      <c r="I27" s="8">
        <v>30</v>
      </c>
    </row>
    <row r="28" spans="1:9">
      <c r="A28" s="3">
        <v>19</v>
      </c>
      <c r="B28" s="7" t="s">
        <v>1795</v>
      </c>
      <c r="C28" s="8">
        <v>1</v>
      </c>
      <c r="D28" s="8">
        <v>70</v>
      </c>
      <c r="E28" s="8" t="s">
        <v>48</v>
      </c>
      <c r="F28" s="8"/>
      <c r="G28" s="8" t="s">
        <v>48</v>
      </c>
      <c r="H28" s="8"/>
      <c r="I28" s="8">
        <v>30</v>
      </c>
    </row>
    <row r="29" spans="1:9">
      <c r="A29" s="3">
        <v>20</v>
      </c>
      <c r="B29" s="7" t="s">
        <v>1787</v>
      </c>
      <c r="C29" s="8">
        <v>1</v>
      </c>
      <c r="D29" s="8">
        <v>70</v>
      </c>
      <c r="E29" s="8" t="s">
        <v>48</v>
      </c>
      <c r="F29" s="8"/>
      <c r="G29" s="8" t="s">
        <v>48</v>
      </c>
      <c r="H29" s="8"/>
      <c r="I29" s="8">
        <v>30</v>
      </c>
    </row>
    <row r="30" spans="1:9">
      <c r="A30" s="3">
        <v>21</v>
      </c>
      <c r="B30" s="7" t="s">
        <v>1788</v>
      </c>
      <c r="C30" s="8">
        <v>1</v>
      </c>
      <c r="D30" s="8">
        <v>70</v>
      </c>
      <c r="E30" s="8" t="s">
        <v>48</v>
      </c>
      <c r="F30" s="8"/>
      <c r="G30" s="8" t="s">
        <v>48</v>
      </c>
      <c r="H30" s="8"/>
      <c r="I30" s="8">
        <v>30</v>
      </c>
    </row>
    <row r="31" spans="1:9">
      <c r="A31" s="3">
        <v>22</v>
      </c>
      <c r="B31" s="7" t="s">
        <v>1789</v>
      </c>
      <c r="C31" s="8">
        <v>1</v>
      </c>
      <c r="D31" s="8">
        <v>450</v>
      </c>
      <c r="E31" s="8" t="s">
        <v>48</v>
      </c>
      <c r="F31" s="8"/>
      <c r="G31" s="8" t="s">
        <v>48</v>
      </c>
      <c r="H31" s="8"/>
      <c r="I31" s="8">
        <v>30</v>
      </c>
    </row>
    <row r="32" spans="1:9">
      <c r="A32" s="3">
        <v>23</v>
      </c>
      <c r="B32" s="7" t="s">
        <v>1790</v>
      </c>
      <c r="C32" s="8">
        <v>1</v>
      </c>
      <c r="D32" s="8">
        <v>80</v>
      </c>
      <c r="E32" s="8" t="s">
        <v>48</v>
      </c>
      <c r="F32" s="8"/>
      <c r="G32" s="8" t="s">
        <v>48</v>
      </c>
      <c r="H32" s="8"/>
      <c r="I32" s="8">
        <v>30</v>
      </c>
    </row>
    <row r="33" spans="1:9">
      <c r="A33" s="3">
        <v>24</v>
      </c>
      <c r="B33" s="7" t="s">
        <v>1791</v>
      </c>
      <c r="C33" s="8">
        <v>1</v>
      </c>
      <c r="D33" s="15">
        <v>6</v>
      </c>
      <c r="E33" s="8" t="s">
        <v>48</v>
      </c>
      <c r="F33" s="7"/>
      <c r="G33" s="8" t="s">
        <v>48</v>
      </c>
      <c r="H33" s="7"/>
      <c r="I33" s="8">
        <v>30</v>
      </c>
    </row>
    <row r="34" spans="1:9">
      <c r="A34" s="3">
        <v>25</v>
      </c>
      <c r="B34" s="7" t="s">
        <v>1792</v>
      </c>
      <c r="C34" s="15">
        <v>14</v>
      </c>
      <c r="D34" s="15">
        <v>40</v>
      </c>
      <c r="E34" s="8" t="s">
        <v>48</v>
      </c>
      <c r="F34" s="7"/>
      <c r="G34" s="8" t="s">
        <v>48</v>
      </c>
      <c r="H34" s="7"/>
      <c r="I34" s="8">
        <v>30</v>
      </c>
    </row>
    <row r="35" spans="1:9">
      <c r="A35" s="3">
        <v>26</v>
      </c>
      <c r="B35" s="7" t="s">
        <v>1793</v>
      </c>
      <c r="C35" s="15">
        <v>1</v>
      </c>
      <c r="D35" s="15">
        <v>42</v>
      </c>
      <c r="E35" s="8" t="s">
        <v>48</v>
      </c>
      <c r="F35" s="7"/>
      <c r="G35" s="8" t="s">
        <v>48</v>
      </c>
      <c r="H35" s="7"/>
      <c r="I35" s="8">
        <v>30</v>
      </c>
    </row>
    <row r="36" spans="1:9">
      <c r="A36" s="3">
        <v>27</v>
      </c>
      <c r="B36" s="7" t="s">
        <v>1794</v>
      </c>
      <c r="C36" s="15">
        <v>1</v>
      </c>
      <c r="D36" s="15">
        <v>42</v>
      </c>
      <c r="E36" s="8" t="s">
        <v>48</v>
      </c>
      <c r="F36" s="7"/>
      <c r="G36" s="8" t="s">
        <v>48</v>
      </c>
      <c r="H36" s="7"/>
      <c r="I36" s="8">
        <v>30</v>
      </c>
    </row>
    <row r="37" spans="1:9">
      <c r="A37" s="3">
        <v>28</v>
      </c>
      <c r="B37" s="7" t="s">
        <v>1796</v>
      </c>
      <c r="C37" s="15">
        <v>1</v>
      </c>
      <c r="D37" s="15">
        <v>42</v>
      </c>
      <c r="E37" s="8" t="s">
        <v>48</v>
      </c>
      <c r="F37" s="7"/>
      <c r="G37" s="8" t="s">
        <v>48</v>
      </c>
      <c r="H37" s="7"/>
      <c r="I37" s="8">
        <v>30</v>
      </c>
    </row>
    <row r="38" spans="1:9">
      <c r="A38" s="3">
        <v>29</v>
      </c>
      <c r="B38" s="7" t="s">
        <v>1797</v>
      </c>
      <c r="C38" s="15">
        <v>1</v>
      </c>
      <c r="D38" s="15">
        <v>36</v>
      </c>
      <c r="E38" s="8" t="s">
        <v>48</v>
      </c>
      <c r="F38" s="7"/>
      <c r="G38" s="8" t="s">
        <v>48</v>
      </c>
      <c r="H38" s="7"/>
      <c r="I38" s="8">
        <v>30</v>
      </c>
    </row>
    <row r="39" spans="1:9">
      <c r="A39" s="3">
        <v>30</v>
      </c>
      <c r="B39" s="7" t="s">
        <v>1798</v>
      </c>
      <c r="C39" s="15">
        <v>1</v>
      </c>
      <c r="D39" s="15">
        <v>42</v>
      </c>
      <c r="E39" s="8" t="s">
        <v>48</v>
      </c>
      <c r="F39" s="7"/>
      <c r="G39" s="8" t="s">
        <v>48</v>
      </c>
      <c r="H39" s="7"/>
      <c r="I39" s="8">
        <v>30</v>
      </c>
    </row>
  </sheetData>
  <mergeCells count="7">
    <mergeCell ref="I7:I8"/>
    <mergeCell ref="E7:F7"/>
    <mergeCell ref="G7:H7"/>
    <mergeCell ref="A7:A8"/>
    <mergeCell ref="B7:B8"/>
    <mergeCell ref="C7:C8"/>
    <mergeCell ref="D7:D8"/>
  </mergeCells>
  <dataValidations count="1">
    <dataValidation type="list" allowBlank="1" showInputMessage="1" showErrorMessage="1" sqref="E33:E39 E10:H32 G33:G39">
      <formula1>$B$4:$B$5</formula1>
    </dataValidation>
  </dataValidations>
  <hyperlinks>
    <hyperlink ref="J1" location="'Daftar Tabel'!A1" display="&lt;&lt;&lt; Daftar Tabel"/>
  </hyperlinks>
  <pageMargins left="0.70866141732283472" right="0.70866141732283472" top="0.74803149606299213" bottom="0.74803149606299213" header="0.31496062992125984" footer="0.31496062992125984"/>
  <pageSetup scale="73" fitToHeight="4" orientation="landscape" r:id="rId1"/>
  <legacyDrawing r:id="rId2"/>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H39"/>
  <sheetViews>
    <sheetView tabSelected="1" workbookViewId="0">
      <pane ySplit="10" topLeftCell="A11" activePane="bottomLeft" state="frozen"/>
      <selection activeCell="O47" sqref="O47"/>
      <selection pane="bottomLeft" activeCell="O47" sqref="O47"/>
    </sheetView>
  </sheetViews>
  <sheetFormatPr defaultColWidth="8.81640625" defaultRowHeight="14.5"/>
  <cols>
    <col min="1" max="1" width="6.1796875" customWidth="1"/>
    <col min="2" max="2" width="60.81640625" customWidth="1"/>
    <col min="3" max="4" width="15.7265625" customWidth="1"/>
    <col min="5" max="6" width="13.7265625" customWidth="1"/>
    <col min="7" max="7" width="26.26953125" bestFit="1" customWidth="1"/>
    <col min="8" max="8" width="16.81640625" bestFit="1" customWidth="1"/>
  </cols>
  <sheetData>
    <row r="1" spans="1:8">
      <c r="A1" s="2" t="s">
        <v>175</v>
      </c>
      <c r="H1" s="42" t="s">
        <v>388</v>
      </c>
    </row>
    <row r="3" spans="1:8" hidden="1">
      <c r="B3" t="s">
        <v>120</v>
      </c>
      <c r="C3" t="s">
        <v>179</v>
      </c>
    </row>
    <row r="4" spans="1:8" hidden="1">
      <c r="C4" t="s">
        <v>181</v>
      </c>
      <c r="E4" t="s">
        <v>191</v>
      </c>
    </row>
    <row r="5" spans="1:8" hidden="1">
      <c r="B5" t="s">
        <v>48</v>
      </c>
      <c r="C5" t="s">
        <v>180</v>
      </c>
      <c r="E5" t="s">
        <v>190</v>
      </c>
    </row>
    <row r="6" spans="1:8" hidden="1">
      <c r="E6" t="s">
        <v>189</v>
      </c>
    </row>
    <row r="8" spans="1:8">
      <c r="A8" s="233" t="s">
        <v>36</v>
      </c>
      <c r="B8" s="233" t="s">
        <v>176</v>
      </c>
      <c r="C8" s="233" t="s">
        <v>166</v>
      </c>
      <c r="D8" s="233" t="s">
        <v>178</v>
      </c>
      <c r="E8" s="251" t="s">
        <v>171</v>
      </c>
      <c r="F8" s="251"/>
      <c r="G8" s="230" t="s">
        <v>177</v>
      </c>
    </row>
    <row r="9" spans="1:8">
      <c r="A9" s="233"/>
      <c r="B9" s="233"/>
      <c r="C9" s="233"/>
      <c r="D9" s="233"/>
      <c r="E9" s="23" t="s">
        <v>172</v>
      </c>
      <c r="F9" s="23" t="s">
        <v>173</v>
      </c>
      <c r="G9" s="231"/>
    </row>
    <row r="10" spans="1:8">
      <c r="A10" s="19">
        <v>1</v>
      </c>
      <c r="B10" s="19">
        <v>2</v>
      </c>
      <c r="C10" s="19">
        <v>3</v>
      </c>
      <c r="D10" s="19">
        <v>4</v>
      </c>
      <c r="E10" s="19">
        <v>5</v>
      </c>
      <c r="F10" s="19">
        <v>6</v>
      </c>
      <c r="G10" s="19">
        <v>7</v>
      </c>
    </row>
    <row r="11" spans="1:8">
      <c r="A11" s="3">
        <v>1</v>
      </c>
      <c r="B11" s="10" t="s">
        <v>735</v>
      </c>
      <c r="C11" s="8">
        <v>6</v>
      </c>
      <c r="D11" s="10" t="s">
        <v>180</v>
      </c>
      <c r="E11" s="8" t="s">
        <v>1033</v>
      </c>
      <c r="F11" s="8"/>
      <c r="G11" s="10" t="s">
        <v>189</v>
      </c>
    </row>
    <row r="12" spans="1:8">
      <c r="A12" s="3">
        <v>2</v>
      </c>
      <c r="B12" s="10" t="s">
        <v>738</v>
      </c>
      <c r="C12" s="8">
        <v>12</v>
      </c>
      <c r="D12" s="10" t="s">
        <v>180</v>
      </c>
      <c r="E12" s="8" t="s">
        <v>1033</v>
      </c>
      <c r="F12" s="8"/>
      <c r="G12" s="10" t="s">
        <v>189</v>
      </c>
    </row>
    <row r="13" spans="1:8">
      <c r="A13" s="3">
        <v>3</v>
      </c>
      <c r="B13" s="10" t="s">
        <v>739</v>
      </c>
      <c r="C13" s="8">
        <v>1</v>
      </c>
      <c r="D13" s="10" t="s">
        <v>180</v>
      </c>
      <c r="E13" s="8" t="s">
        <v>1033</v>
      </c>
      <c r="F13" s="8"/>
      <c r="G13" s="10" t="s">
        <v>189</v>
      </c>
    </row>
    <row r="14" spans="1:8">
      <c r="A14" s="3">
        <v>4</v>
      </c>
      <c r="B14" s="10" t="s">
        <v>741</v>
      </c>
      <c r="C14" s="8">
        <v>5</v>
      </c>
      <c r="D14" s="10" t="s">
        <v>180</v>
      </c>
      <c r="E14" s="8" t="s">
        <v>1033</v>
      </c>
      <c r="F14" s="8"/>
      <c r="G14" s="10" t="s">
        <v>189</v>
      </c>
    </row>
    <row r="15" spans="1:8">
      <c r="A15" s="3">
        <v>5</v>
      </c>
      <c r="B15" s="7" t="s">
        <v>1041</v>
      </c>
      <c r="C15" s="8">
        <v>4</v>
      </c>
      <c r="D15" s="10" t="s">
        <v>180</v>
      </c>
      <c r="E15" s="8" t="s">
        <v>1033</v>
      </c>
      <c r="F15" s="8"/>
      <c r="G15" s="10" t="s">
        <v>189</v>
      </c>
    </row>
    <row r="16" spans="1:8">
      <c r="A16" s="3">
        <v>6</v>
      </c>
      <c r="B16" s="7" t="s">
        <v>744</v>
      </c>
      <c r="C16" s="8">
        <v>1</v>
      </c>
      <c r="D16" s="10" t="s">
        <v>180</v>
      </c>
      <c r="E16" s="8" t="s">
        <v>48</v>
      </c>
      <c r="F16" s="8"/>
      <c r="G16" s="10" t="s">
        <v>189</v>
      </c>
    </row>
    <row r="17" spans="1:7">
      <c r="A17" s="3">
        <v>7</v>
      </c>
      <c r="B17" s="7" t="s">
        <v>749</v>
      </c>
      <c r="C17" s="8">
        <v>3</v>
      </c>
      <c r="D17" s="10" t="s">
        <v>180</v>
      </c>
      <c r="E17" s="8" t="s">
        <v>48</v>
      </c>
      <c r="F17" s="8"/>
      <c r="G17" s="10" t="s">
        <v>189</v>
      </c>
    </row>
    <row r="18" spans="1:7">
      <c r="A18" s="3">
        <v>8</v>
      </c>
      <c r="B18" s="10" t="s">
        <v>733</v>
      </c>
      <c r="C18" s="8">
        <v>7</v>
      </c>
      <c r="D18" s="10" t="s">
        <v>180</v>
      </c>
      <c r="E18" s="8" t="s">
        <v>1033</v>
      </c>
      <c r="F18" s="8"/>
      <c r="G18" s="10" t="s">
        <v>190</v>
      </c>
    </row>
    <row r="19" spans="1:7">
      <c r="A19" s="3">
        <v>9</v>
      </c>
      <c r="B19" s="10" t="s">
        <v>1034</v>
      </c>
      <c r="C19" s="8">
        <v>8</v>
      </c>
      <c r="D19" s="10" t="s">
        <v>180</v>
      </c>
      <c r="E19" s="8" t="s">
        <v>1033</v>
      </c>
      <c r="F19" s="8"/>
      <c r="G19" s="10" t="s">
        <v>190</v>
      </c>
    </row>
    <row r="20" spans="1:7">
      <c r="A20" s="3">
        <v>10</v>
      </c>
      <c r="B20" s="10" t="s">
        <v>734</v>
      </c>
      <c r="C20" s="8">
        <v>6</v>
      </c>
      <c r="D20" s="10" t="s">
        <v>180</v>
      </c>
      <c r="E20" s="8" t="s">
        <v>1033</v>
      </c>
      <c r="F20" s="8"/>
      <c r="G20" s="10" t="s">
        <v>190</v>
      </c>
    </row>
    <row r="21" spans="1:7">
      <c r="A21" s="3">
        <v>11</v>
      </c>
      <c r="B21" s="10" t="s">
        <v>736</v>
      </c>
      <c r="C21" s="8">
        <v>53</v>
      </c>
      <c r="D21" s="10" t="s">
        <v>180</v>
      </c>
      <c r="E21" s="8" t="s">
        <v>1033</v>
      </c>
      <c r="F21" s="8"/>
      <c r="G21" s="10" t="s">
        <v>190</v>
      </c>
    </row>
    <row r="22" spans="1:7">
      <c r="A22" s="3">
        <v>12</v>
      </c>
      <c r="B22" s="10" t="s">
        <v>737</v>
      </c>
      <c r="C22" s="8">
        <v>16</v>
      </c>
      <c r="D22" s="10" t="s">
        <v>180</v>
      </c>
      <c r="E22" s="8" t="s">
        <v>1033</v>
      </c>
      <c r="F22" s="8"/>
      <c r="G22" s="10" t="s">
        <v>190</v>
      </c>
    </row>
    <row r="23" spans="1:7">
      <c r="A23" s="3">
        <v>13</v>
      </c>
      <c r="B23" s="10" t="s">
        <v>1035</v>
      </c>
      <c r="C23" s="8">
        <v>12</v>
      </c>
      <c r="D23" s="10" t="s">
        <v>180</v>
      </c>
      <c r="E23" s="8" t="s">
        <v>1033</v>
      </c>
      <c r="F23" s="8"/>
      <c r="G23" s="10" t="s">
        <v>190</v>
      </c>
    </row>
    <row r="24" spans="1:7">
      <c r="A24" s="3">
        <v>14</v>
      </c>
      <c r="B24" s="10" t="s">
        <v>740</v>
      </c>
      <c r="C24" s="8">
        <v>103</v>
      </c>
      <c r="D24" s="10" t="s">
        <v>180</v>
      </c>
      <c r="E24" s="8" t="s">
        <v>1033</v>
      </c>
      <c r="F24" s="8"/>
      <c r="G24" s="10" t="s">
        <v>190</v>
      </c>
    </row>
    <row r="25" spans="1:7">
      <c r="A25" s="3">
        <v>15</v>
      </c>
      <c r="B25" s="99" t="s">
        <v>1036</v>
      </c>
      <c r="C25" s="8">
        <v>3729</v>
      </c>
      <c r="D25" s="10" t="s">
        <v>180</v>
      </c>
      <c r="E25" s="8" t="s">
        <v>1033</v>
      </c>
      <c r="F25" s="8"/>
      <c r="G25" s="10" t="s">
        <v>190</v>
      </c>
    </row>
    <row r="26" spans="1:7">
      <c r="A26" s="3">
        <v>16</v>
      </c>
      <c r="B26" s="99" t="s">
        <v>740</v>
      </c>
      <c r="C26" s="8">
        <v>52</v>
      </c>
      <c r="D26" s="10" t="s">
        <v>180</v>
      </c>
      <c r="E26" s="8" t="s">
        <v>48</v>
      </c>
      <c r="F26" s="8"/>
      <c r="G26" s="10" t="s">
        <v>190</v>
      </c>
    </row>
    <row r="27" spans="1:7">
      <c r="A27" s="3">
        <v>17</v>
      </c>
      <c r="B27" s="10" t="s">
        <v>1799</v>
      </c>
      <c r="C27" s="8">
        <v>43</v>
      </c>
      <c r="D27" s="10" t="s">
        <v>180</v>
      </c>
      <c r="E27" s="8" t="s">
        <v>1033</v>
      </c>
      <c r="F27" s="8"/>
      <c r="G27" s="10" t="s">
        <v>190</v>
      </c>
    </row>
    <row r="28" spans="1:7">
      <c r="A28" s="3">
        <v>18</v>
      </c>
      <c r="B28" s="10" t="s">
        <v>1037</v>
      </c>
      <c r="C28" s="8">
        <v>7</v>
      </c>
      <c r="D28" s="10" t="s">
        <v>180</v>
      </c>
      <c r="E28" s="8" t="s">
        <v>1033</v>
      </c>
      <c r="F28" s="8"/>
      <c r="G28" s="10" t="s">
        <v>190</v>
      </c>
    </row>
    <row r="29" spans="1:7">
      <c r="A29" s="3">
        <v>19</v>
      </c>
      <c r="B29" s="7" t="s">
        <v>1038</v>
      </c>
      <c r="C29" s="8">
        <v>15</v>
      </c>
      <c r="D29" s="10" t="s">
        <v>180</v>
      </c>
      <c r="E29" s="8" t="s">
        <v>1033</v>
      </c>
      <c r="F29" s="8"/>
      <c r="G29" s="10" t="s">
        <v>190</v>
      </c>
    </row>
    <row r="30" spans="1:7">
      <c r="A30" s="3">
        <v>20</v>
      </c>
      <c r="B30" s="7" t="s">
        <v>1039</v>
      </c>
      <c r="C30" s="8">
        <v>2</v>
      </c>
      <c r="D30" s="10" t="s">
        <v>180</v>
      </c>
      <c r="E30" s="8" t="s">
        <v>1033</v>
      </c>
      <c r="F30" s="8"/>
      <c r="G30" s="10" t="s">
        <v>190</v>
      </c>
    </row>
    <row r="31" spans="1:7">
      <c r="A31" s="3">
        <v>21</v>
      </c>
      <c r="B31" s="7" t="s">
        <v>1040</v>
      </c>
      <c r="C31" s="8">
        <v>8</v>
      </c>
      <c r="D31" s="10" t="s">
        <v>180</v>
      </c>
      <c r="E31" s="8" t="s">
        <v>1033</v>
      </c>
      <c r="F31" s="8"/>
      <c r="G31" s="10" t="s">
        <v>190</v>
      </c>
    </row>
    <row r="32" spans="1:7">
      <c r="A32" s="3">
        <v>22</v>
      </c>
      <c r="B32" s="7" t="s">
        <v>1042</v>
      </c>
      <c r="C32" s="8">
        <v>15</v>
      </c>
      <c r="D32" s="10" t="s">
        <v>180</v>
      </c>
      <c r="E32" s="8" t="s">
        <v>1033</v>
      </c>
      <c r="F32" s="8"/>
      <c r="G32" s="10" t="s">
        <v>190</v>
      </c>
    </row>
    <row r="33" spans="1:7">
      <c r="A33" s="3">
        <v>23</v>
      </c>
      <c r="B33" s="149" t="s">
        <v>742</v>
      </c>
      <c r="C33" s="8">
        <v>465</v>
      </c>
      <c r="D33" s="10" t="s">
        <v>180</v>
      </c>
      <c r="E33" s="8" t="s">
        <v>48</v>
      </c>
      <c r="F33" s="8"/>
      <c r="G33" s="10" t="s">
        <v>190</v>
      </c>
    </row>
    <row r="34" spans="1:7">
      <c r="A34" s="3">
        <v>24</v>
      </c>
      <c r="B34" s="7" t="s">
        <v>743</v>
      </c>
      <c r="C34" s="8">
        <v>35</v>
      </c>
      <c r="D34" s="10" t="s">
        <v>180</v>
      </c>
      <c r="E34" s="8" t="s">
        <v>48</v>
      </c>
      <c r="F34" s="8"/>
      <c r="G34" s="10" t="s">
        <v>190</v>
      </c>
    </row>
    <row r="35" spans="1:7">
      <c r="A35" s="3">
        <v>25</v>
      </c>
      <c r="B35" s="7" t="s">
        <v>745</v>
      </c>
      <c r="C35" s="8">
        <v>4</v>
      </c>
      <c r="D35" s="10" t="s">
        <v>180</v>
      </c>
      <c r="E35" s="8" t="s">
        <v>48</v>
      </c>
      <c r="F35" s="8"/>
      <c r="G35" s="10" t="s">
        <v>190</v>
      </c>
    </row>
    <row r="36" spans="1:7">
      <c r="A36" s="3">
        <v>26</v>
      </c>
      <c r="B36" s="7" t="s">
        <v>746</v>
      </c>
      <c r="C36" s="8">
        <v>10</v>
      </c>
      <c r="D36" s="10" t="s">
        <v>180</v>
      </c>
      <c r="E36" s="8" t="s">
        <v>48</v>
      </c>
      <c r="F36" s="8"/>
      <c r="G36" s="10" t="s">
        <v>190</v>
      </c>
    </row>
    <row r="37" spans="1:7">
      <c r="A37" s="3">
        <v>27</v>
      </c>
      <c r="B37" s="7" t="s">
        <v>747</v>
      </c>
      <c r="C37" s="8">
        <v>12</v>
      </c>
      <c r="D37" s="10" t="s">
        <v>180</v>
      </c>
      <c r="E37" s="8" t="s">
        <v>48</v>
      </c>
      <c r="F37" s="8"/>
      <c r="G37" s="10" t="s">
        <v>190</v>
      </c>
    </row>
    <row r="38" spans="1:7">
      <c r="A38" s="3">
        <v>28</v>
      </c>
      <c r="B38" s="7" t="s">
        <v>748</v>
      </c>
      <c r="C38" s="8">
        <v>10</v>
      </c>
      <c r="D38" s="10" t="s">
        <v>180</v>
      </c>
      <c r="E38" s="8" t="s">
        <v>48</v>
      </c>
      <c r="F38" s="8"/>
      <c r="G38" s="10" t="s">
        <v>190</v>
      </c>
    </row>
    <row r="39" spans="1:7">
      <c r="A39" s="3">
        <v>29</v>
      </c>
      <c r="B39" s="7" t="s">
        <v>766</v>
      </c>
      <c r="C39" s="15">
        <v>5</v>
      </c>
      <c r="D39" s="10" t="s">
        <v>180</v>
      </c>
      <c r="E39" s="8" t="s">
        <v>48</v>
      </c>
      <c r="F39" s="7"/>
      <c r="G39" s="10" t="s">
        <v>190</v>
      </c>
    </row>
  </sheetData>
  <mergeCells count="6">
    <mergeCell ref="G8:G9"/>
    <mergeCell ref="A8:A9"/>
    <mergeCell ref="B8:B9"/>
    <mergeCell ref="C8:C9"/>
    <mergeCell ref="D8:D9"/>
    <mergeCell ref="E8:F8"/>
  </mergeCells>
  <dataValidations count="3">
    <dataValidation type="list" allowBlank="1" showInputMessage="1" showErrorMessage="1" sqref="E39 E11:F38">
      <formula1>$B$4:$B$5</formula1>
    </dataValidation>
    <dataValidation type="list" allowBlank="1" showInputMessage="1" showErrorMessage="1" sqref="D11:D39">
      <formula1>$C$3:$C$5</formula1>
    </dataValidation>
    <dataValidation type="list" allowBlank="1" showInputMessage="1" showErrorMessage="1" sqref="G11:G39">
      <formula1>$E$3:$E$6</formula1>
    </dataValidation>
  </dataValidations>
  <hyperlinks>
    <hyperlink ref="H1" location="'Daftar Tabel'!A1" display="&lt;&lt;&lt; Daftar Tabel"/>
  </hyperlinks>
  <pageMargins left="0.70866141732283472" right="0.70866141732283472" top="0.74803149606299213" bottom="0.74803149606299213" header="0.31496062992125984" footer="0.31496062992125984"/>
  <pageSetup scale="72" fitToHeight="4" orientation="landscape" r:id="rId1"/>
  <legacyDrawing r:id="rId2"/>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N79"/>
  <sheetViews>
    <sheetView tabSelected="1" topLeftCell="B1" zoomScale="55" zoomScaleNormal="55" workbookViewId="0">
      <pane ySplit="15" topLeftCell="A60" activePane="bottomLeft" state="frozen"/>
      <selection activeCell="O47" sqref="O47"/>
      <selection pane="bottomLeft" activeCell="O47" sqref="O47"/>
    </sheetView>
  </sheetViews>
  <sheetFormatPr defaultColWidth="8.81640625" defaultRowHeight="14.5"/>
  <cols>
    <col min="1" max="1" width="7.453125" customWidth="1"/>
    <col min="3" max="3" width="12.26953125" customWidth="1"/>
    <col min="4" max="4" width="36.7265625" customWidth="1"/>
    <col min="5" max="7" width="10.7265625" customWidth="1"/>
    <col min="8" max="8" width="10" bestFit="1" customWidth="1"/>
    <col min="9" max="11" width="10.7265625" customWidth="1"/>
    <col min="12" max="12" width="22" bestFit="1" customWidth="1"/>
    <col min="13" max="13" width="23" bestFit="1" customWidth="1"/>
    <col min="14" max="14" width="16.81640625" bestFit="1" customWidth="1"/>
  </cols>
  <sheetData>
    <row r="1" spans="1:14">
      <c r="A1" s="2" t="s">
        <v>182</v>
      </c>
      <c r="N1" s="42" t="s">
        <v>388</v>
      </c>
    </row>
    <row r="4" spans="1:14" hidden="1">
      <c r="B4">
        <v>1</v>
      </c>
    </row>
    <row r="5" spans="1:14" hidden="1">
      <c r="B5">
        <v>2</v>
      </c>
      <c r="D5" t="s">
        <v>48</v>
      </c>
    </row>
    <row r="6" spans="1:14" hidden="1">
      <c r="B6">
        <v>3</v>
      </c>
    </row>
    <row r="7" spans="1:14" hidden="1">
      <c r="B7">
        <v>4</v>
      </c>
    </row>
    <row r="8" spans="1:14" hidden="1">
      <c r="B8">
        <v>5</v>
      </c>
    </row>
    <row r="9" spans="1:14" hidden="1">
      <c r="B9">
        <v>6</v>
      </c>
    </row>
    <row r="10" spans="1:14" hidden="1">
      <c r="B10">
        <v>7</v>
      </c>
    </row>
    <row r="11" spans="1:14" hidden="1">
      <c r="B11">
        <v>8</v>
      </c>
    </row>
    <row r="13" spans="1:14">
      <c r="A13" s="230" t="s">
        <v>36</v>
      </c>
      <c r="B13" s="230" t="s">
        <v>183</v>
      </c>
      <c r="C13" s="230" t="s">
        <v>184</v>
      </c>
      <c r="D13" s="230" t="s">
        <v>108</v>
      </c>
      <c r="E13" s="251" t="s">
        <v>338</v>
      </c>
      <c r="F13" s="251"/>
      <c r="G13" s="251"/>
      <c r="H13" s="230" t="s">
        <v>106</v>
      </c>
      <c r="I13" s="251" t="s">
        <v>188</v>
      </c>
      <c r="J13" s="251"/>
      <c r="K13" s="251"/>
      <c r="L13" s="230" t="s">
        <v>192</v>
      </c>
      <c r="M13" s="230" t="s">
        <v>193</v>
      </c>
    </row>
    <row r="14" spans="1:14">
      <c r="A14" s="231"/>
      <c r="B14" s="231"/>
      <c r="C14" s="231"/>
      <c r="D14" s="231"/>
      <c r="E14" s="23" t="s">
        <v>185</v>
      </c>
      <c r="F14" s="23" t="s">
        <v>186</v>
      </c>
      <c r="G14" s="23" t="s">
        <v>187</v>
      </c>
      <c r="H14" s="231"/>
      <c r="I14" s="23" t="s">
        <v>189</v>
      </c>
      <c r="J14" s="23" t="s">
        <v>190</v>
      </c>
      <c r="K14" s="23" t="s">
        <v>191</v>
      </c>
      <c r="L14" s="231"/>
      <c r="M14" s="231"/>
    </row>
    <row r="15" spans="1:14">
      <c r="A15" s="19">
        <v>1</v>
      </c>
      <c r="B15" s="19">
        <v>2</v>
      </c>
      <c r="C15" s="19">
        <v>3</v>
      </c>
      <c r="D15" s="19">
        <v>4</v>
      </c>
      <c r="E15" s="19">
        <v>5</v>
      </c>
      <c r="F15" s="19">
        <v>6</v>
      </c>
      <c r="G15" s="19">
        <v>7</v>
      </c>
      <c r="H15" s="19">
        <v>8</v>
      </c>
      <c r="I15" s="19">
        <v>9</v>
      </c>
      <c r="J15" s="19">
        <v>10</v>
      </c>
      <c r="K15" s="19">
        <v>11</v>
      </c>
      <c r="L15" s="19">
        <v>12</v>
      </c>
      <c r="M15" s="19">
        <v>13</v>
      </c>
    </row>
    <row r="16" spans="1:14">
      <c r="A16" s="3">
        <v>1</v>
      </c>
      <c r="B16" s="8" t="s">
        <v>619</v>
      </c>
      <c r="C16" s="8" t="s">
        <v>495</v>
      </c>
      <c r="D16" s="10" t="s">
        <v>496</v>
      </c>
      <c r="E16" s="8" t="s">
        <v>48</v>
      </c>
      <c r="F16" s="8"/>
      <c r="G16" s="8"/>
      <c r="H16" s="8">
        <v>3</v>
      </c>
      <c r="I16" s="8" t="s">
        <v>48</v>
      </c>
      <c r="J16" s="8"/>
      <c r="K16" s="8"/>
      <c r="L16" s="8" t="s">
        <v>48</v>
      </c>
      <c r="M16" s="8" t="s">
        <v>48</v>
      </c>
    </row>
    <row r="17" spans="1:13">
      <c r="A17" s="3">
        <v>2</v>
      </c>
      <c r="B17" s="8" t="s">
        <v>619</v>
      </c>
      <c r="C17" s="8" t="s">
        <v>519</v>
      </c>
      <c r="D17" s="10" t="s">
        <v>620</v>
      </c>
      <c r="E17" s="8" t="s">
        <v>48</v>
      </c>
      <c r="F17" s="8"/>
      <c r="G17" s="8"/>
      <c r="H17" s="8">
        <v>3</v>
      </c>
      <c r="I17" s="8" t="s">
        <v>48</v>
      </c>
      <c r="J17" s="8"/>
      <c r="K17" s="8"/>
      <c r="L17" s="8" t="s">
        <v>48</v>
      </c>
      <c r="M17" s="8" t="s">
        <v>48</v>
      </c>
    </row>
    <row r="18" spans="1:13">
      <c r="A18" s="3">
        <v>3</v>
      </c>
      <c r="B18" s="8" t="s">
        <v>619</v>
      </c>
      <c r="C18" s="8" t="s">
        <v>515</v>
      </c>
      <c r="D18" s="10" t="s">
        <v>520</v>
      </c>
      <c r="E18" s="8" t="s">
        <v>48</v>
      </c>
      <c r="F18" s="8"/>
      <c r="G18" s="8"/>
      <c r="H18" s="8">
        <v>2</v>
      </c>
      <c r="I18" s="8" t="s">
        <v>48</v>
      </c>
      <c r="J18" s="8"/>
      <c r="K18" s="8"/>
      <c r="L18" s="8" t="s">
        <v>48</v>
      </c>
      <c r="M18" s="8" t="s">
        <v>48</v>
      </c>
    </row>
    <row r="19" spans="1:13">
      <c r="A19" s="3">
        <v>4</v>
      </c>
      <c r="B19" s="8" t="s">
        <v>619</v>
      </c>
      <c r="C19" s="8" t="s">
        <v>509</v>
      </c>
      <c r="D19" s="10" t="s">
        <v>516</v>
      </c>
      <c r="E19" s="8" t="s">
        <v>48</v>
      </c>
      <c r="F19" s="8"/>
      <c r="G19" s="8"/>
      <c r="H19" s="8">
        <v>2</v>
      </c>
      <c r="I19" s="8" t="s">
        <v>48</v>
      </c>
      <c r="J19" s="8"/>
      <c r="K19" s="8"/>
      <c r="L19" s="8" t="s">
        <v>48</v>
      </c>
      <c r="M19" s="8" t="s">
        <v>48</v>
      </c>
    </row>
    <row r="20" spans="1:13">
      <c r="A20" s="3">
        <v>5</v>
      </c>
      <c r="B20" s="8" t="s">
        <v>619</v>
      </c>
      <c r="C20" s="8" t="s">
        <v>502</v>
      </c>
      <c r="D20" s="10" t="s">
        <v>621</v>
      </c>
      <c r="E20" s="8" t="s">
        <v>48</v>
      </c>
      <c r="F20" s="8"/>
      <c r="G20" s="8"/>
      <c r="H20" s="8">
        <v>3</v>
      </c>
      <c r="I20" s="8" t="s">
        <v>48</v>
      </c>
      <c r="J20" s="8"/>
      <c r="K20" s="8"/>
      <c r="L20" s="8" t="s">
        <v>48</v>
      </c>
      <c r="M20" s="8" t="s">
        <v>48</v>
      </c>
    </row>
    <row r="21" spans="1:13">
      <c r="A21" s="3">
        <v>6</v>
      </c>
      <c r="B21" s="8" t="s">
        <v>619</v>
      </c>
      <c r="C21" s="8" t="s">
        <v>622</v>
      </c>
      <c r="D21" s="10" t="s">
        <v>514</v>
      </c>
      <c r="E21" s="8" t="s">
        <v>48</v>
      </c>
      <c r="F21" s="8"/>
      <c r="G21" s="8"/>
      <c r="H21" s="8">
        <v>2</v>
      </c>
      <c r="I21" s="8" t="s">
        <v>48</v>
      </c>
      <c r="J21" s="8"/>
      <c r="K21" s="8"/>
      <c r="L21" s="8" t="s">
        <v>48</v>
      </c>
      <c r="M21" s="8" t="s">
        <v>48</v>
      </c>
    </row>
    <row r="22" spans="1:13">
      <c r="A22" s="3">
        <v>7</v>
      </c>
      <c r="B22" s="8" t="s">
        <v>619</v>
      </c>
      <c r="C22" s="8" t="s">
        <v>623</v>
      </c>
      <c r="D22" s="10" t="s">
        <v>508</v>
      </c>
      <c r="E22" s="8"/>
      <c r="F22" s="8"/>
      <c r="G22" s="8" t="s">
        <v>48</v>
      </c>
      <c r="H22" s="8">
        <v>3</v>
      </c>
      <c r="I22" s="8" t="s">
        <v>48</v>
      </c>
      <c r="J22" s="8"/>
      <c r="K22" s="8"/>
      <c r="L22" s="8" t="s">
        <v>48</v>
      </c>
      <c r="M22" s="8" t="s">
        <v>48</v>
      </c>
    </row>
    <row r="23" spans="1:13">
      <c r="A23" s="3">
        <v>8</v>
      </c>
      <c r="B23" s="8" t="s">
        <v>619</v>
      </c>
      <c r="C23" s="8" t="s">
        <v>624</v>
      </c>
      <c r="D23" s="10" t="s">
        <v>625</v>
      </c>
      <c r="E23" s="8"/>
      <c r="F23" s="8" t="s">
        <v>48</v>
      </c>
      <c r="G23" s="8"/>
      <c r="H23" s="8">
        <v>3</v>
      </c>
      <c r="I23" s="8" t="s">
        <v>48</v>
      </c>
      <c r="J23" s="8"/>
      <c r="K23" s="8"/>
      <c r="L23" s="8" t="s">
        <v>48</v>
      </c>
      <c r="M23" s="8" t="s">
        <v>48</v>
      </c>
    </row>
    <row r="24" spans="1:13">
      <c r="A24" s="3">
        <v>9</v>
      </c>
      <c r="B24" s="8" t="s">
        <v>626</v>
      </c>
      <c r="C24" s="8" t="s">
        <v>627</v>
      </c>
      <c r="D24" s="10" t="s">
        <v>628</v>
      </c>
      <c r="E24" s="8" t="s">
        <v>48</v>
      </c>
      <c r="F24" s="8"/>
      <c r="G24" s="8"/>
      <c r="H24" s="8">
        <v>2</v>
      </c>
      <c r="I24" s="8" t="s">
        <v>48</v>
      </c>
      <c r="J24" s="8"/>
      <c r="K24" s="8"/>
      <c r="L24" s="8" t="s">
        <v>48</v>
      </c>
      <c r="M24" s="8" t="s">
        <v>48</v>
      </c>
    </row>
    <row r="25" spans="1:13">
      <c r="A25" s="3">
        <v>10</v>
      </c>
      <c r="B25" s="8" t="s">
        <v>626</v>
      </c>
      <c r="C25" s="8" t="s">
        <v>629</v>
      </c>
      <c r="D25" s="10" t="s">
        <v>630</v>
      </c>
      <c r="E25" s="8" t="s">
        <v>48</v>
      </c>
      <c r="F25" s="8"/>
      <c r="G25" s="8"/>
      <c r="H25" s="8">
        <v>3</v>
      </c>
      <c r="I25" s="8" t="s">
        <v>48</v>
      </c>
      <c r="J25" s="8"/>
      <c r="K25" s="8"/>
      <c r="L25" s="8" t="s">
        <v>48</v>
      </c>
      <c r="M25" s="8" t="s">
        <v>48</v>
      </c>
    </row>
    <row r="26" spans="1:13">
      <c r="A26" s="3">
        <v>11</v>
      </c>
      <c r="B26" s="8" t="s">
        <v>626</v>
      </c>
      <c r="C26" s="8" t="s">
        <v>631</v>
      </c>
      <c r="D26" s="10" t="s">
        <v>632</v>
      </c>
      <c r="E26" s="8" t="s">
        <v>48</v>
      </c>
      <c r="F26" s="8"/>
      <c r="G26" s="8"/>
      <c r="H26" s="8">
        <v>3</v>
      </c>
      <c r="I26" s="8" t="s">
        <v>48</v>
      </c>
      <c r="J26" s="8"/>
      <c r="K26" s="8"/>
      <c r="L26" s="8" t="s">
        <v>48</v>
      </c>
      <c r="M26" s="8" t="s">
        <v>48</v>
      </c>
    </row>
    <row r="27" spans="1:13">
      <c r="A27" s="3">
        <v>12</v>
      </c>
      <c r="B27" s="8" t="s">
        <v>626</v>
      </c>
      <c r="C27" s="8" t="s">
        <v>633</v>
      </c>
      <c r="D27" s="10" t="s">
        <v>634</v>
      </c>
      <c r="E27" s="8"/>
      <c r="F27" s="8" t="s">
        <v>48</v>
      </c>
      <c r="G27" s="8"/>
      <c r="H27" s="8">
        <v>3</v>
      </c>
      <c r="I27" s="8" t="s">
        <v>48</v>
      </c>
      <c r="J27" s="8"/>
      <c r="K27" s="8"/>
      <c r="L27" s="8" t="s">
        <v>48</v>
      </c>
      <c r="M27" s="8" t="s">
        <v>48</v>
      </c>
    </row>
    <row r="28" spans="1:13">
      <c r="A28" s="3">
        <v>13</v>
      </c>
      <c r="B28" s="8" t="s">
        <v>626</v>
      </c>
      <c r="C28" s="8" t="s">
        <v>635</v>
      </c>
      <c r="D28" s="10" t="s">
        <v>636</v>
      </c>
      <c r="E28" s="8" t="s">
        <v>48</v>
      </c>
      <c r="F28" s="8"/>
      <c r="G28" s="8"/>
      <c r="H28" s="8">
        <v>2</v>
      </c>
      <c r="I28" s="8" t="s">
        <v>48</v>
      </c>
      <c r="J28" s="8"/>
      <c r="K28" s="8"/>
      <c r="L28" s="8" t="s">
        <v>48</v>
      </c>
      <c r="M28" s="8" t="s">
        <v>48</v>
      </c>
    </row>
    <row r="29" spans="1:13">
      <c r="A29" s="3">
        <v>14</v>
      </c>
      <c r="B29" s="8" t="s">
        <v>626</v>
      </c>
      <c r="C29" s="8" t="s">
        <v>507</v>
      </c>
      <c r="D29" s="10" t="s">
        <v>637</v>
      </c>
      <c r="E29" s="8" t="s">
        <v>48</v>
      </c>
      <c r="F29" s="8"/>
      <c r="G29" s="8"/>
      <c r="H29" s="8">
        <v>2</v>
      </c>
      <c r="I29" s="8" t="s">
        <v>48</v>
      </c>
      <c r="J29" s="8"/>
      <c r="K29" s="8"/>
      <c r="L29" s="8" t="s">
        <v>48</v>
      </c>
      <c r="M29" s="8" t="s">
        <v>48</v>
      </c>
    </row>
    <row r="30" spans="1:13">
      <c r="A30" s="3">
        <v>15</v>
      </c>
      <c r="B30" s="8" t="s">
        <v>626</v>
      </c>
      <c r="C30" s="8" t="s">
        <v>638</v>
      </c>
      <c r="D30" s="10" t="s">
        <v>526</v>
      </c>
      <c r="E30" s="8" t="s">
        <v>48</v>
      </c>
      <c r="F30" s="8"/>
      <c r="G30" s="8"/>
      <c r="H30" s="8">
        <v>3</v>
      </c>
      <c r="I30" s="8"/>
      <c r="J30" s="8" t="s">
        <v>48</v>
      </c>
      <c r="K30" s="8"/>
      <c r="L30" s="8" t="s">
        <v>48</v>
      </c>
      <c r="M30" s="8" t="s">
        <v>48</v>
      </c>
    </row>
    <row r="31" spans="1:13">
      <c r="A31" s="3">
        <v>16</v>
      </c>
      <c r="B31" s="8" t="s">
        <v>626</v>
      </c>
      <c r="C31" s="8" t="s">
        <v>639</v>
      </c>
      <c r="D31" s="10" t="s">
        <v>529</v>
      </c>
      <c r="E31" s="8" t="s">
        <v>48</v>
      </c>
      <c r="F31" s="8"/>
      <c r="G31" s="8"/>
      <c r="H31" s="8">
        <v>2</v>
      </c>
      <c r="I31" s="8"/>
      <c r="J31" s="8"/>
      <c r="K31" s="8" t="s">
        <v>48</v>
      </c>
      <c r="L31" s="8" t="s">
        <v>48</v>
      </c>
      <c r="M31" s="8" t="s">
        <v>48</v>
      </c>
    </row>
    <row r="32" spans="1:13">
      <c r="A32" s="3">
        <v>17</v>
      </c>
      <c r="B32" s="15" t="s">
        <v>640</v>
      </c>
      <c r="C32" s="15" t="s">
        <v>498</v>
      </c>
      <c r="D32" s="7" t="s">
        <v>1484</v>
      </c>
      <c r="E32" s="8" t="s">
        <v>48</v>
      </c>
      <c r="F32" s="8"/>
      <c r="G32" s="8"/>
      <c r="H32" s="8">
        <v>2</v>
      </c>
      <c r="I32" s="8" t="s">
        <v>48</v>
      </c>
      <c r="J32" s="8"/>
      <c r="K32" s="8" t="s">
        <v>48</v>
      </c>
      <c r="L32" s="8" t="s">
        <v>48</v>
      </c>
      <c r="M32" s="8" t="s">
        <v>48</v>
      </c>
    </row>
    <row r="33" spans="1:13">
      <c r="A33" s="3">
        <v>18</v>
      </c>
      <c r="B33" s="15" t="s">
        <v>640</v>
      </c>
      <c r="C33" s="15" t="s">
        <v>500</v>
      </c>
      <c r="D33" s="7" t="s">
        <v>501</v>
      </c>
      <c r="E33" s="8" t="s">
        <v>48</v>
      </c>
      <c r="F33" s="8"/>
      <c r="G33" s="8"/>
      <c r="H33" s="8">
        <v>3</v>
      </c>
      <c r="I33" s="8" t="s">
        <v>48</v>
      </c>
      <c r="J33" s="8"/>
      <c r="K33" s="8" t="s">
        <v>48</v>
      </c>
      <c r="L33" s="8" t="s">
        <v>48</v>
      </c>
      <c r="M33" s="8" t="s">
        <v>48</v>
      </c>
    </row>
    <row r="34" spans="1:13">
      <c r="A34" s="3">
        <v>19</v>
      </c>
      <c r="B34" s="15" t="s">
        <v>640</v>
      </c>
      <c r="C34" s="15" t="s">
        <v>503</v>
      </c>
      <c r="D34" s="7" t="s">
        <v>504</v>
      </c>
      <c r="E34" s="8" t="s">
        <v>48</v>
      </c>
      <c r="F34" s="8"/>
      <c r="G34" s="8"/>
      <c r="H34" s="8">
        <v>2</v>
      </c>
      <c r="I34" s="8"/>
      <c r="J34" s="8"/>
      <c r="K34" s="8" t="s">
        <v>48</v>
      </c>
      <c r="L34" s="8" t="s">
        <v>48</v>
      </c>
      <c r="M34" s="8" t="s">
        <v>48</v>
      </c>
    </row>
    <row r="35" spans="1:13">
      <c r="A35" s="3">
        <v>20</v>
      </c>
      <c r="B35" s="15" t="s">
        <v>640</v>
      </c>
      <c r="C35" s="15" t="s">
        <v>641</v>
      </c>
      <c r="D35" s="7" t="s">
        <v>642</v>
      </c>
      <c r="E35" s="8" t="s">
        <v>48</v>
      </c>
      <c r="F35" s="8"/>
      <c r="G35" s="8"/>
      <c r="H35" s="8">
        <v>2</v>
      </c>
      <c r="I35" s="8"/>
      <c r="J35" s="8"/>
      <c r="K35" s="8" t="s">
        <v>48</v>
      </c>
      <c r="L35" s="8" t="s">
        <v>48</v>
      </c>
      <c r="M35" s="8" t="s">
        <v>48</v>
      </c>
    </row>
    <row r="36" spans="1:13">
      <c r="A36" s="3">
        <v>21</v>
      </c>
      <c r="B36" s="15" t="s">
        <v>640</v>
      </c>
      <c r="C36" s="15" t="s">
        <v>521</v>
      </c>
      <c r="D36" s="7" t="s">
        <v>522</v>
      </c>
      <c r="E36" s="8" t="s">
        <v>48</v>
      </c>
      <c r="F36" s="8"/>
      <c r="G36" s="8"/>
      <c r="H36" s="8">
        <v>2</v>
      </c>
      <c r="I36" s="8"/>
      <c r="J36" s="8"/>
      <c r="K36" s="8" t="s">
        <v>48</v>
      </c>
      <c r="L36" s="8" t="s">
        <v>48</v>
      </c>
      <c r="M36" s="8" t="s">
        <v>48</v>
      </c>
    </row>
    <row r="37" spans="1:13">
      <c r="A37" s="3">
        <v>22</v>
      </c>
      <c r="B37" s="15" t="s">
        <v>640</v>
      </c>
      <c r="C37" s="15" t="s">
        <v>513</v>
      </c>
      <c r="D37" s="7" t="s">
        <v>512</v>
      </c>
      <c r="E37" s="8" t="s">
        <v>48</v>
      </c>
      <c r="F37" s="8"/>
      <c r="G37" s="8"/>
      <c r="H37" s="8">
        <v>2</v>
      </c>
      <c r="I37" s="8"/>
      <c r="J37" s="8"/>
      <c r="K37" s="8" t="s">
        <v>48</v>
      </c>
      <c r="L37" s="8" t="s">
        <v>48</v>
      </c>
      <c r="M37" s="8" t="s">
        <v>48</v>
      </c>
    </row>
    <row r="38" spans="1:13">
      <c r="A38" s="3">
        <v>23</v>
      </c>
      <c r="B38" s="15" t="s">
        <v>640</v>
      </c>
      <c r="C38" s="15" t="s">
        <v>517</v>
      </c>
      <c r="D38" s="7" t="s">
        <v>518</v>
      </c>
      <c r="E38" s="8" t="s">
        <v>48</v>
      </c>
      <c r="F38" s="8"/>
      <c r="G38" s="8" t="s">
        <v>48</v>
      </c>
      <c r="H38" s="8">
        <v>2</v>
      </c>
      <c r="I38" s="8"/>
      <c r="J38" s="8"/>
      <c r="K38" s="8" t="s">
        <v>48</v>
      </c>
      <c r="L38" s="8" t="s">
        <v>48</v>
      </c>
      <c r="M38" s="8" t="s">
        <v>48</v>
      </c>
    </row>
    <row r="39" spans="1:13">
      <c r="A39" s="3">
        <v>24</v>
      </c>
      <c r="B39" s="15" t="s">
        <v>640</v>
      </c>
      <c r="C39" s="15" t="s">
        <v>492</v>
      </c>
      <c r="D39" s="7" t="s">
        <v>493</v>
      </c>
      <c r="E39" s="8" t="s">
        <v>48</v>
      </c>
      <c r="F39" s="8"/>
      <c r="G39" s="8" t="s">
        <v>48</v>
      </c>
      <c r="H39" s="8">
        <v>2</v>
      </c>
      <c r="I39" s="8"/>
      <c r="J39" s="8"/>
      <c r="K39" s="8" t="s">
        <v>48</v>
      </c>
      <c r="L39" s="8" t="s">
        <v>48</v>
      </c>
      <c r="M39" s="8" t="s">
        <v>48</v>
      </c>
    </row>
    <row r="40" spans="1:13">
      <c r="A40" s="3">
        <v>25</v>
      </c>
      <c r="B40" s="15" t="s">
        <v>640</v>
      </c>
      <c r="C40" s="15" t="s">
        <v>643</v>
      </c>
      <c r="D40" s="7" t="s">
        <v>511</v>
      </c>
      <c r="E40" s="8" t="s">
        <v>48</v>
      </c>
      <c r="F40" s="8"/>
      <c r="G40" s="8" t="s">
        <v>48</v>
      </c>
      <c r="H40" s="8">
        <v>2</v>
      </c>
      <c r="I40" s="8"/>
      <c r="J40" s="8"/>
      <c r="K40" s="8" t="s">
        <v>48</v>
      </c>
      <c r="L40" s="8" t="s">
        <v>48</v>
      </c>
      <c r="M40" s="8" t="s">
        <v>48</v>
      </c>
    </row>
    <row r="41" spans="1:13">
      <c r="A41" s="3">
        <v>26</v>
      </c>
      <c r="B41" s="15" t="s">
        <v>640</v>
      </c>
      <c r="C41" s="15" t="s">
        <v>524</v>
      </c>
      <c r="D41" s="7" t="s">
        <v>784</v>
      </c>
      <c r="E41" s="8" t="s">
        <v>48</v>
      </c>
      <c r="F41" s="8"/>
      <c r="G41" s="8"/>
      <c r="H41" s="8">
        <v>2</v>
      </c>
      <c r="I41" s="8"/>
      <c r="J41" s="8" t="s">
        <v>48</v>
      </c>
      <c r="K41" s="8"/>
      <c r="L41" s="8" t="s">
        <v>48</v>
      </c>
      <c r="M41" s="8" t="s">
        <v>48</v>
      </c>
    </row>
    <row r="42" spans="1:13">
      <c r="A42" s="3">
        <v>27</v>
      </c>
      <c r="B42" s="15" t="s">
        <v>644</v>
      </c>
      <c r="C42" s="15" t="s">
        <v>645</v>
      </c>
      <c r="D42" s="7" t="s">
        <v>646</v>
      </c>
      <c r="E42" s="8" t="s">
        <v>48</v>
      </c>
      <c r="F42" s="8"/>
      <c r="G42" s="8"/>
      <c r="H42" s="8">
        <v>3</v>
      </c>
      <c r="I42" s="8" t="s">
        <v>48</v>
      </c>
      <c r="J42" s="8"/>
      <c r="K42" s="8"/>
      <c r="L42" s="8" t="s">
        <v>48</v>
      </c>
      <c r="M42" s="8" t="s">
        <v>48</v>
      </c>
    </row>
    <row r="43" spans="1:13">
      <c r="A43" s="3">
        <v>28</v>
      </c>
      <c r="B43" s="15" t="s">
        <v>644</v>
      </c>
      <c r="C43" s="15" t="s">
        <v>647</v>
      </c>
      <c r="D43" s="7" t="s">
        <v>648</v>
      </c>
      <c r="E43" s="8" t="s">
        <v>48</v>
      </c>
      <c r="F43" s="8"/>
      <c r="G43" s="8" t="s">
        <v>48</v>
      </c>
      <c r="H43" s="8">
        <v>2</v>
      </c>
      <c r="I43" s="8" t="s">
        <v>48</v>
      </c>
      <c r="J43" s="8"/>
      <c r="K43" s="8"/>
      <c r="L43" s="8" t="s">
        <v>48</v>
      </c>
      <c r="M43" s="8" t="s">
        <v>48</v>
      </c>
    </row>
    <row r="44" spans="1:13">
      <c r="A44" s="3">
        <v>29</v>
      </c>
      <c r="B44" s="15" t="s">
        <v>644</v>
      </c>
      <c r="C44" s="15" t="s">
        <v>649</v>
      </c>
      <c r="D44" s="7" t="s">
        <v>650</v>
      </c>
      <c r="E44" s="8" t="s">
        <v>48</v>
      </c>
      <c r="F44" s="8"/>
      <c r="G44" s="8"/>
      <c r="H44" s="8">
        <v>2</v>
      </c>
      <c r="I44" s="8"/>
      <c r="J44" s="8" t="s">
        <v>48</v>
      </c>
      <c r="K44" s="8"/>
      <c r="L44" s="8" t="s">
        <v>48</v>
      </c>
      <c r="M44" s="8" t="s">
        <v>48</v>
      </c>
    </row>
    <row r="45" spans="1:13">
      <c r="A45" s="3">
        <v>30</v>
      </c>
      <c r="B45" s="15" t="s">
        <v>644</v>
      </c>
      <c r="C45" s="15" t="s">
        <v>651</v>
      </c>
      <c r="D45" s="7" t="s">
        <v>652</v>
      </c>
      <c r="E45" s="8" t="s">
        <v>48</v>
      </c>
      <c r="F45" s="8"/>
      <c r="G45" s="8"/>
      <c r="H45" s="8">
        <v>2</v>
      </c>
      <c r="I45" s="8"/>
      <c r="J45" s="8" t="s">
        <v>48</v>
      </c>
      <c r="K45" s="8"/>
      <c r="L45" s="8" t="s">
        <v>48</v>
      </c>
      <c r="M45" s="8" t="s">
        <v>48</v>
      </c>
    </row>
    <row r="46" spans="1:13">
      <c r="A46" s="3">
        <v>31</v>
      </c>
      <c r="B46" s="15" t="s">
        <v>644</v>
      </c>
      <c r="C46" s="15" t="s">
        <v>653</v>
      </c>
      <c r="D46" s="7" t="s">
        <v>654</v>
      </c>
      <c r="E46" s="8" t="s">
        <v>48</v>
      </c>
      <c r="F46" s="8"/>
      <c r="G46" s="8"/>
      <c r="H46" s="8">
        <v>2</v>
      </c>
      <c r="I46" s="8"/>
      <c r="J46" s="8" t="s">
        <v>48</v>
      </c>
      <c r="K46" s="8"/>
      <c r="L46" s="8" t="s">
        <v>48</v>
      </c>
      <c r="M46" s="8" t="s">
        <v>48</v>
      </c>
    </row>
    <row r="47" spans="1:13">
      <c r="A47" s="3">
        <v>32</v>
      </c>
      <c r="B47" s="15" t="s">
        <v>644</v>
      </c>
      <c r="C47" s="15" t="s">
        <v>655</v>
      </c>
      <c r="D47" s="7" t="s">
        <v>656</v>
      </c>
      <c r="E47" s="8" t="s">
        <v>48</v>
      </c>
      <c r="F47" s="8"/>
      <c r="G47" s="8"/>
      <c r="H47" s="8">
        <v>2</v>
      </c>
      <c r="I47" s="8"/>
      <c r="J47" s="8"/>
      <c r="K47" s="8" t="s">
        <v>48</v>
      </c>
      <c r="L47" s="8" t="s">
        <v>48</v>
      </c>
      <c r="M47" s="8" t="s">
        <v>48</v>
      </c>
    </row>
    <row r="48" spans="1:13">
      <c r="A48" s="3">
        <v>33</v>
      </c>
      <c r="B48" s="15" t="s">
        <v>644</v>
      </c>
      <c r="C48" s="15" t="s">
        <v>657</v>
      </c>
      <c r="D48" s="7" t="s">
        <v>658</v>
      </c>
      <c r="E48" s="8" t="s">
        <v>48</v>
      </c>
      <c r="F48" s="8"/>
      <c r="G48" s="8"/>
      <c r="H48" s="8">
        <v>2</v>
      </c>
      <c r="I48" s="8"/>
      <c r="J48" s="8"/>
      <c r="K48" s="8" t="s">
        <v>48</v>
      </c>
      <c r="L48" s="8" t="s">
        <v>48</v>
      </c>
      <c r="M48" s="8" t="s">
        <v>48</v>
      </c>
    </row>
    <row r="49" spans="1:13">
      <c r="A49" s="3">
        <v>34</v>
      </c>
      <c r="B49" s="15" t="s">
        <v>644</v>
      </c>
      <c r="C49" s="15" t="s">
        <v>505</v>
      </c>
      <c r="D49" s="7" t="s">
        <v>506</v>
      </c>
      <c r="E49" s="8" t="s">
        <v>48</v>
      </c>
      <c r="F49" s="8"/>
      <c r="G49" s="8" t="s">
        <v>48</v>
      </c>
      <c r="H49" s="8">
        <v>2</v>
      </c>
      <c r="I49" s="8"/>
      <c r="J49" s="8"/>
      <c r="K49" s="8" t="s">
        <v>48</v>
      </c>
      <c r="L49" s="8" t="s">
        <v>48</v>
      </c>
      <c r="M49" s="8" t="s">
        <v>48</v>
      </c>
    </row>
    <row r="50" spans="1:13">
      <c r="A50" s="3">
        <v>35</v>
      </c>
      <c r="B50" s="139" t="s">
        <v>48</v>
      </c>
      <c r="C50" s="110" t="s">
        <v>659</v>
      </c>
      <c r="D50" s="111" t="s">
        <v>1485</v>
      </c>
      <c r="E50" s="8" t="s">
        <v>48</v>
      </c>
      <c r="F50" s="8"/>
      <c r="G50" s="8"/>
      <c r="H50" s="8">
        <v>2</v>
      </c>
      <c r="I50" s="8" t="s">
        <v>48</v>
      </c>
      <c r="J50" s="8"/>
      <c r="K50" s="8"/>
      <c r="L50" s="8" t="s">
        <v>48</v>
      </c>
      <c r="M50" s="8" t="s">
        <v>48</v>
      </c>
    </row>
    <row r="51" spans="1:13">
      <c r="A51" s="3">
        <v>36</v>
      </c>
      <c r="B51" s="139" t="s">
        <v>48</v>
      </c>
      <c r="C51" s="110" t="s">
        <v>660</v>
      </c>
      <c r="D51" s="111" t="s">
        <v>510</v>
      </c>
      <c r="E51" s="8" t="s">
        <v>48</v>
      </c>
      <c r="F51" s="8"/>
      <c r="G51" s="8" t="s">
        <v>48</v>
      </c>
      <c r="H51" s="8">
        <v>2</v>
      </c>
      <c r="I51" s="8"/>
      <c r="J51" s="8"/>
      <c r="K51" s="8" t="s">
        <v>48</v>
      </c>
      <c r="L51" s="8" t="s">
        <v>48</v>
      </c>
      <c r="M51" s="8" t="s">
        <v>48</v>
      </c>
    </row>
    <row r="52" spans="1:13">
      <c r="A52" s="3">
        <v>37</v>
      </c>
      <c r="B52" s="139" t="s">
        <v>48</v>
      </c>
      <c r="C52" s="110" t="s">
        <v>497</v>
      </c>
      <c r="D52" s="111" t="s">
        <v>523</v>
      </c>
      <c r="E52" s="8"/>
      <c r="F52" s="8"/>
      <c r="G52" s="8" t="s">
        <v>48</v>
      </c>
      <c r="H52" s="8">
        <v>2</v>
      </c>
      <c r="I52" s="8"/>
      <c r="J52" s="8"/>
      <c r="K52" s="8" t="s">
        <v>48</v>
      </c>
      <c r="L52" s="8" t="s">
        <v>48</v>
      </c>
      <c r="M52" s="8" t="s">
        <v>48</v>
      </c>
    </row>
    <row r="53" spans="1:13">
      <c r="A53" s="3">
        <v>38</v>
      </c>
      <c r="B53" s="139" t="s">
        <v>48</v>
      </c>
      <c r="C53" s="110" t="s">
        <v>661</v>
      </c>
      <c r="D53" s="111" t="s">
        <v>662</v>
      </c>
      <c r="E53" s="8" t="s">
        <v>48</v>
      </c>
      <c r="F53" s="8"/>
      <c r="G53" s="8"/>
      <c r="H53" s="8">
        <v>2</v>
      </c>
      <c r="I53" s="8"/>
      <c r="J53" s="8" t="s">
        <v>48</v>
      </c>
      <c r="K53" s="8"/>
      <c r="L53" s="8" t="s">
        <v>48</v>
      </c>
      <c r="M53" s="8" t="s">
        <v>48</v>
      </c>
    </row>
    <row r="54" spans="1:13">
      <c r="A54" s="3">
        <v>39</v>
      </c>
      <c r="B54" s="139" t="s">
        <v>48</v>
      </c>
      <c r="C54" s="110" t="s">
        <v>663</v>
      </c>
      <c r="D54" s="111" t="s">
        <v>664</v>
      </c>
      <c r="E54" s="8" t="s">
        <v>48</v>
      </c>
      <c r="F54" s="8"/>
      <c r="G54" s="8" t="s">
        <v>48</v>
      </c>
      <c r="H54" s="8">
        <v>3</v>
      </c>
      <c r="I54" s="8"/>
      <c r="J54" s="8" t="s">
        <v>48</v>
      </c>
      <c r="K54" s="8"/>
      <c r="L54" s="8" t="s">
        <v>48</v>
      </c>
      <c r="M54" s="8" t="s">
        <v>48</v>
      </c>
    </row>
    <row r="55" spans="1:13">
      <c r="A55" s="3">
        <v>40</v>
      </c>
      <c r="B55" s="139" t="s">
        <v>48</v>
      </c>
      <c r="C55" s="112" t="s">
        <v>665</v>
      </c>
      <c r="D55" s="111" t="s">
        <v>666</v>
      </c>
      <c r="E55" s="8"/>
      <c r="F55" s="8"/>
      <c r="G55" s="8" t="s">
        <v>48</v>
      </c>
      <c r="H55" s="8">
        <v>2</v>
      </c>
      <c r="I55" s="8"/>
      <c r="J55" s="8" t="s">
        <v>48</v>
      </c>
      <c r="K55" s="8"/>
      <c r="L55" s="8" t="s">
        <v>48</v>
      </c>
      <c r="M55" s="8" t="s">
        <v>48</v>
      </c>
    </row>
    <row r="56" spans="1:13" ht="26.5">
      <c r="A56" s="3">
        <v>41</v>
      </c>
      <c r="B56" s="139" t="s">
        <v>48</v>
      </c>
      <c r="C56" s="110" t="s">
        <v>667</v>
      </c>
      <c r="D56" s="111" t="s">
        <v>668</v>
      </c>
      <c r="E56" s="8" t="s">
        <v>48</v>
      </c>
      <c r="F56" s="8"/>
      <c r="G56" s="8"/>
      <c r="H56" s="8">
        <v>2</v>
      </c>
      <c r="I56" s="8"/>
      <c r="J56" s="8"/>
      <c r="K56" s="8" t="s">
        <v>48</v>
      </c>
      <c r="L56" s="8" t="s">
        <v>48</v>
      </c>
      <c r="M56" s="8" t="s">
        <v>48</v>
      </c>
    </row>
    <row r="57" spans="1:13" ht="26.5">
      <c r="A57" s="3">
        <v>42</v>
      </c>
      <c r="B57" s="139" t="s">
        <v>48</v>
      </c>
      <c r="C57" s="110" t="s">
        <v>669</v>
      </c>
      <c r="D57" s="111" t="s">
        <v>670</v>
      </c>
      <c r="E57" s="8" t="s">
        <v>48</v>
      </c>
      <c r="F57" s="8" t="s">
        <v>48</v>
      </c>
      <c r="G57" s="8"/>
      <c r="H57" s="8">
        <v>2</v>
      </c>
      <c r="I57" s="8"/>
      <c r="J57" s="8"/>
      <c r="K57" s="8" t="s">
        <v>48</v>
      </c>
      <c r="L57" s="8" t="s">
        <v>48</v>
      </c>
      <c r="M57" s="8" t="s">
        <v>48</v>
      </c>
    </row>
    <row r="58" spans="1:13">
      <c r="A58" s="3">
        <v>43</v>
      </c>
      <c r="B58" s="139" t="s">
        <v>48</v>
      </c>
      <c r="C58" s="110" t="s">
        <v>671</v>
      </c>
      <c r="D58" s="111" t="s">
        <v>783</v>
      </c>
      <c r="E58" s="8" t="s">
        <v>48</v>
      </c>
      <c r="F58" s="8" t="s">
        <v>48</v>
      </c>
      <c r="G58" s="8"/>
      <c r="H58" s="8">
        <v>2</v>
      </c>
      <c r="I58" s="8"/>
      <c r="J58" s="8"/>
      <c r="K58" s="8" t="s">
        <v>48</v>
      </c>
      <c r="L58" s="8" t="s">
        <v>48</v>
      </c>
      <c r="M58" s="8" t="s">
        <v>48</v>
      </c>
    </row>
    <row r="59" spans="1:13">
      <c r="A59" s="3">
        <v>44</v>
      </c>
      <c r="B59" s="139" t="s">
        <v>48</v>
      </c>
      <c r="C59" s="112" t="s">
        <v>672</v>
      </c>
      <c r="D59" s="111" t="s">
        <v>673</v>
      </c>
      <c r="E59" s="8" t="s">
        <v>48</v>
      </c>
      <c r="F59" s="8" t="s">
        <v>48</v>
      </c>
      <c r="G59" s="8"/>
      <c r="H59" s="8">
        <v>2</v>
      </c>
      <c r="I59" s="8"/>
      <c r="J59" s="8"/>
      <c r="K59" s="8" t="s">
        <v>48</v>
      </c>
      <c r="L59" s="8" t="s">
        <v>48</v>
      </c>
      <c r="M59" s="8" t="s">
        <v>48</v>
      </c>
    </row>
    <row r="60" spans="1:13">
      <c r="A60" s="3">
        <v>45</v>
      </c>
      <c r="B60" s="139" t="s">
        <v>48</v>
      </c>
      <c r="C60" s="113" t="s">
        <v>674</v>
      </c>
      <c r="D60" s="114" t="s">
        <v>782</v>
      </c>
      <c r="E60" s="8" t="s">
        <v>48</v>
      </c>
      <c r="F60" s="8"/>
      <c r="G60" s="8"/>
      <c r="H60" s="8">
        <v>2</v>
      </c>
      <c r="I60" s="8"/>
      <c r="J60" s="8"/>
      <c r="K60" s="8" t="s">
        <v>48</v>
      </c>
      <c r="L60" s="8" t="s">
        <v>48</v>
      </c>
      <c r="M60" s="8" t="s">
        <v>48</v>
      </c>
    </row>
    <row r="61" spans="1:13">
      <c r="A61" s="3">
        <v>46</v>
      </c>
      <c r="B61" s="139" t="s">
        <v>675</v>
      </c>
      <c r="C61" s="110" t="s">
        <v>676</v>
      </c>
      <c r="D61" s="111" t="s">
        <v>677</v>
      </c>
      <c r="E61" s="8"/>
      <c r="F61" s="8"/>
      <c r="G61" s="8" t="s">
        <v>48</v>
      </c>
      <c r="H61" s="8">
        <v>3</v>
      </c>
      <c r="I61" s="8"/>
      <c r="J61" s="8"/>
      <c r="K61" s="8" t="s">
        <v>48</v>
      </c>
      <c r="L61" s="8" t="s">
        <v>48</v>
      </c>
      <c r="M61" s="8" t="s">
        <v>48</v>
      </c>
    </row>
    <row r="62" spans="1:13">
      <c r="A62" s="3">
        <v>47</v>
      </c>
      <c r="B62" s="139" t="s">
        <v>675</v>
      </c>
      <c r="C62" s="110" t="s">
        <v>678</v>
      </c>
      <c r="D62" s="111" t="s">
        <v>679</v>
      </c>
      <c r="E62" s="8"/>
      <c r="F62" s="8"/>
      <c r="G62" s="8" t="s">
        <v>48</v>
      </c>
      <c r="H62" s="8">
        <v>4</v>
      </c>
      <c r="I62" s="8" t="s">
        <v>48</v>
      </c>
      <c r="J62" s="8"/>
      <c r="K62" s="8"/>
      <c r="L62" s="8" t="s">
        <v>48</v>
      </c>
      <c r="M62" s="8" t="s">
        <v>48</v>
      </c>
    </row>
    <row r="63" spans="1:13">
      <c r="A63" s="3">
        <v>48</v>
      </c>
      <c r="B63" s="139" t="s">
        <v>675</v>
      </c>
      <c r="C63" s="110" t="s">
        <v>680</v>
      </c>
      <c r="D63" s="111" t="s">
        <v>681</v>
      </c>
      <c r="E63" s="8"/>
      <c r="F63" s="8"/>
      <c r="G63" s="8" t="s">
        <v>48</v>
      </c>
      <c r="H63" s="8">
        <v>1</v>
      </c>
      <c r="I63" s="8" t="s">
        <v>48</v>
      </c>
      <c r="J63" s="8"/>
      <c r="K63" s="8"/>
      <c r="L63" s="8" t="s">
        <v>48</v>
      </c>
      <c r="M63" s="8" t="s">
        <v>48</v>
      </c>
    </row>
    <row r="64" spans="1:13">
      <c r="A64" s="3">
        <v>49</v>
      </c>
      <c r="B64" s="139" t="s">
        <v>675</v>
      </c>
      <c r="C64" s="110" t="s">
        <v>682</v>
      </c>
      <c r="D64" s="111" t="s">
        <v>683</v>
      </c>
      <c r="E64" s="8" t="s">
        <v>48</v>
      </c>
      <c r="F64" s="8"/>
      <c r="G64" s="8"/>
      <c r="H64" s="8">
        <v>2</v>
      </c>
      <c r="I64" s="8" t="s">
        <v>48</v>
      </c>
      <c r="J64" s="8"/>
      <c r="K64" s="8"/>
      <c r="L64" s="8" t="s">
        <v>48</v>
      </c>
      <c r="M64" s="8" t="s">
        <v>48</v>
      </c>
    </row>
    <row r="65" spans="1:13">
      <c r="A65" s="3">
        <v>50</v>
      </c>
      <c r="B65" s="139" t="s">
        <v>675</v>
      </c>
      <c r="C65" s="110" t="s">
        <v>684</v>
      </c>
      <c r="D65" s="111" t="s">
        <v>555</v>
      </c>
      <c r="E65" s="8" t="s">
        <v>48</v>
      </c>
      <c r="F65" s="8"/>
      <c r="G65" s="8" t="s">
        <v>48</v>
      </c>
      <c r="H65" s="8">
        <v>2</v>
      </c>
      <c r="I65" s="8"/>
      <c r="J65" s="8"/>
      <c r="K65" s="8" t="s">
        <v>48</v>
      </c>
      <c r="L65" s="8" t="s">
        <v>48</v>
      </c>
      <c r="M65" s="8" t="s">
        <v>48</v>
      </c>
    </row>
    <row r="66" spans="1:13">
      <c r="A66" s="3">
        <v>51</v>
      </c>
      <c r="B66" s="139" t="s">
        <v>675</v>
      </c>
      <c r="C66" s="110" t="s">
        <v>685</v>
      </c>
      <c r="D66" s="111" t="s">
        <v>686</v>
      </c>
      <c r="E66" s="8" t="s">
        <v>48</v>
      </c>
      <c r="F66" s="8"/>
      <c r="G66" s="8" t="s">
        <v>48</v>
      </c>
      <c r="H66" s="8">
        <v>2</v>
      </c>
      <c r="I66" s="8"/>
      <c r="J66" s="8"/>
      <c r="K66" s="8" t="s">
        <v>48</v>
      </c>
      <c r="L66" s="8" t="s">
        <v>48</v>
      </c>
      <c r="M66" s="8" t="s">
        <v>48</v>
      </c>
    </row>
    <row r="67" spans="1:13">
      <c r="A67" s="3">
        <v>52</v>
      </c>
      <c r="B67" s="139" t="s">
        <v>675</v>
      </c>
      <c r="C67" s="110" t="s">
        <v>687</v>
      </c>
      <c r="D67" s="111" t="s">
        <v>688</v>
      </c>
      <c r="E67" s="8" t="s">
        <v>48</v>
      </c>
      <c r="F67" s="8"/>
      <c r="G67" s="8"/>
      <c r="H67" s="8">
        <v>2</v>
      </c>
      <c r="I67" s="8"/>
      <c r="J67" s="8"/>
      <c r="K67" s="8" t="s">
        <v>48</v>
      </c>
      <c r="L67" s="8" t="s">
        <v>48</v>
      </c>
      <c r="M67" s="8" t="s">
        <v>48</v>
      </c>
    </row>
    <row r="68" spans="1:13">
      <c r="A68" s="3">
        <v>53</v>
      </c>
      <c r="B68" s="139" t="s">
        <v>675</v>
      </c>
      <c r="C68" s="110" t="s">
        <v>689</v>
      </c>
      <c r="D68" s="111" t="s">
        <v>711</v>
      </c>
      <c r="E68" s="8" t="s">
        <v>48</v>
      </c>
      <c r="F68" s="8"/>
      <c r="G68" s="8"/>
      <c r="H68" s="8">
        <v>2</v>
      </c>
      <c r="I68" s="8"/>
      <c r="J68" s="8"/>
      <c r="K68" s="8" t="s">
        <v>48</v>
      </c>
      <c r="L68" s="8" t="s">
        <v>48</v>
      </c>
      <c r="M68" s="8" t="s">
        <v>48</v>
      </c>
    </row>
    <row r="69" spans="1:13">
      <c r="A69" s="3">
        <v>54</v>
      </c>
      <c r="B69" s="139" t="s">
        <v>675</v>
      </c>
      <c r="C69" s="113" t="s">
        <v>690</v>
      </c>
      <c r="D69" s="111" t="s">
        <v>691</v>
      </c>
      <c r="E69" s="8"/>
      <c r="F69" s="8"/>
      <c r="G69" s="8" t="s">
        <v>48</v>
      </c>
      <c r="H69" s="8">
        <v>2</v>
      </c>
      <c r="I69" s="8"/>
      <c r="J69" s="8" t="s">
        <v>48</v>
      </c>
      <c r="K69" s="8" t="s">
        <v>48</v>
      </c>
      <c r="L69" s="8" t="s">
        <v>48</v>
      </c>
      <c r="M69" s="8" t="s">
        <v>48</v>
      </c>
    </row>
    <row r="70" spans="1:13">
      <c r="A70" s="3">
        <v>55</v>
      </c>
      <c r="B70" s="140" t="s">
        <v>692</v>
      </c>
      <c r="C70" s="110" t="s">
        <v>693</v>
      </c>
      <c r="D70" s="111" t="s">
        <v>499</v>
      </c>
      <c r="E70" s="8" t="s">
        <v>48</v>
      </c>
      <c r="F70" s="8"/>
      <c r="G70" s="8" t="s">
        <v>48</v>
      </c>
      <c r="H70" s="8">
        <v>2</v>
      </c>
      <c r="I70" s="8" t="s">
        <v>48</v>
      </c>
      <c r="J70" s="8"/>
      <c r="K70" s="8"/>
      <c r="L70" s="8" t="s">
        <v>48</v>
      </c>
      <c r="M70" s="8" t="s">
        <v>48</v>
      </c>
    </row>
    <row r="71" spans="1:13">
      <c r="A71" s="3">
        <v>56</v>
      </c>
      <c r="B71" s="140" t="s">
        <v>692</v>
      </c>
      <c r="C71" s="110" t="s">
        <v>694</v>
      </c>
      <c r="D71" s="111" t="s">
        <v>695</v>
      </c>
      <c r="E71" s="8"/>
      <c r="F71" s="8"/>
      <c r="G71" s="8" t="s">
        <v>48</v>
      </c>
      <c r="H71" s="8">
        <v>4</v>
      </c>
      <c r="I71" s="8" t="s">
        <v>48</v>
      </c>
      <c r="J71" s="8"/>
      <c r="K71" s="8"/>
      <c r="L71" s="8" t="s">
        <v>48</v>
      </c>
      <c r="M71" s="8" t="s">
        <v>48</v>
      </c>
    </row>
    <row r="72" spans="1:13">
      <c r="A72" s="3">
        <v>57</v>
      </c>
      <c r="B72" s="140" t="s">
        <v>692</v>
      </c>
      <c r="C72" s="110" t="s">
        <v>696</v>
      </c>
      <c r="D72" s="111" t="s">
        <v>494</v>
      </c>
      <c r="E72" s="8" t="s">
        <v>48</v>
      </c>
      <c r="F72" s="8"/>
      <c r="G72" s="8"/>
      <c r="H72" s="8">
        <v>2</v>
      </c>
      <c r="I72" s="8"/>
      <c r="J72" s="8"/>
      <c r="K72" s="8" t="s">
        <v>48</v>
      </c>
      <c r="L72" s="8" t="s">
        <v>48</v>
      </c>
      <c r="M72" s="8" t="s">
        <v>48</v>
      </c>
    </row>
    <row r="73" spans="1:13">
      <c r="A73" s="3">
        <v>58</v>
      </c>
      <c r="B73" s="140" t="s">
        <v>692</v>
      </c>
      <c r="C73" s="110" t="s">
        <v>697</v>
      </c>
      <c r="D73" s="111" t="s">
        <v>698</v>
      </c>
      <c r="E73" s="8" t="s">
        <v>48</v>
      </c>
      <c r="F73" s="8"/>
      <c r="G73" s="8"/>
      <c r="H73" s="8">
        <v>2</v>
      </c>
      <c r="I73" s="8"/>
      <c r="J73" s="8"/>
      <c r="K73" s="8" t="s">
        <v>48</v>
      </c>
      <c r="L73" s="8" t="s">
        <v>48</v>
      </c>
      <c r="M73" s="8" t="s">
        <v>48</v>
      </c>
    </row>
    <row r="74" spans="1:13">
      <c r="A74" s="3">
        <v>59</v>
      </c>
      <c r="B74" s="140" t="s">
        <v>692</v>
      </c>
      <c r="C74" s="110" t="s">
        <v>699</v>
      </c>
      <c r="D74" s="111" t="s">
        <v>764</v>
      </c>
      <c r="E74" s="8" t="s">
        <v>48</v>
      </c>
      <c r="F74" s="8"/>
      <c r="G74" s="8"/>
      <c r="H74" s="8">
        <v>2</v>
      </c>
      <c r="I74" s="8"/>
      <c r="J74" s="8"/>
      <c r="K74" s="8" t="s">
        <v>48</v>
      </c>
      <c r="L74" s="8" t="s">
        <v>48</v>
      </c>
      <c r="M74" s="8" t="s">
        <v>48</v>
      </c>
    </row>
    <row r="75" spans="1:13">
      <c r="A75" s="3">
        <v>60</v>
      </c>
      <c r="B75" s="140" t="s">
        <v>692</v>
      </c>
      <c r="C75" s="110" t="s">
        <v>700</v>
      </c>
      <c r="D75" s="111" t="s">
        <v>701</v>
      </c>
      <c r="E75" s="8" t="s">
        <v>48</v>
      </c>
      <c r="F75" s="8"/>
      <c r="G75" s="8"/>
      <c r="H75" s="8">
        <v>2</v>
      </c>
      <c r="I75" s="8"/>
      <c r="J75" s="8"/>
      <c r="K75" s="8" t="s">
        <v>48</v>
      </c>
      <c r="L75" s="8" t="s">
        <v>48</v>
      </c>
      <c r="M75" s="8" t="s">
        <v>48</v>
      </c>
    </row>
    <row r="76" spans="1:13">
      <c r="A76" s="3">
        <v>61</v>
      </c>
      <c r="B76" s="140" t="s">
        <v>692</v>
      </c>
      <c r="C76" s="115" t="s">
        <v>702</v>
      </c>
      <c r="D76" s="114" t="s">
        <v>790</v>
      </c>
      <c r="E76" s="8" t="s">
        <v>48</v>
      </c>
      <c r="F76" s="8"/>
      <c r="G76" s="8"/>
      <c r="H76" s="8">
        <v>2</v>
      </c>
      <c r="I76" s="8"/>
      <c r="J76" s="8"/>
      <c r="K76" s="8" t="s">
        <v>48</v>
      </c>
      <c r="L76" s="8" t="s">
        <v>48</v>
      </c>
      <c r="M76" s="8" t="s">
        <v>48</v>
      </c>
    </row>
    <row r="77" spans="1:13">
      <c r="A77" s="3">
        <v>62</v>
      </c>
      <c r="B77" s="141" t="s">
        <v>703</v>
      </c>
      <c r="C77" s="110" t="s">
        <v>704</v>
      </c>
      <c r="D77" s="111" t="s">
        <v>705</v>
      </c>
      <c r="E77" s="8"/>
      <c r="F77" s="8"/>
      <c r="G77" s="8" t="s">
        <v>48</v>
      </c>
      <c r="H77" s="8">
        <v>1</v>
      </c>
      <c r="I77" s="8" t="s">
        <v>48</v>
      </c>
      <c r="J77" s="8"/>
      <c r="K77" s="8"/>
      <c r="L77" s="8" t="s">
        <v>48</v>
      </c>
      <c r="M77" s="8" t="s">
        <v>48</v>
      </c>
    </row>
    <row r="78" spans="1:13">
      <c r="A78" s="3">
        <v>63</v>
      </c>
      <c r="B78" s="141" t="s">
        <v>703</v>
      </c>
      <c r="C78" s="110" t="s">
        <v>706</v>
      </c>
      <c r="D78" s="111" t="s">
        <v>707</v>
      </c>
      <c r="E78" s="8" t="s">
        <v>48</v>
      </c>
      <c r="F78" s="8"/>
      <c r="G78" s="8" t="s">
        <v>48</v>
      </c>
      <c r="H78" s="8">
        <v>2</v>
      </c>
      <c r="I78" s="8" t="s">
        <v>48</v>
      </c>
      <c r="J78" s="8"/>
      <c r="K78" s="8"/>
      <c r="L78" s="8" t="s">
        <v>48</v>
      </c>
      <c r="M78" s="8" t="s">
        <v>48</v>
      </c>
    </row>
    <row r="79" spans="1:13">
      <c r="A79" s="3">
        <v>64</v>
      </c>
      <c r="B79" s="141" t="s">
        <v>703</v>
      </c>
      <c r="C79" s="110" t="s">
        <v>708</v>
      </c>
      <c r="D79" s="111" t="s">
        <v>709</v>
      </c>
      <c r="E79" s="8"/>
      <c r="F79" s="8"/>
      <c r="G79" s="8" t="s">
        <v>48</v>
      </c>
      <c r="H79" s="8">
        <v>4</v>
      </c>
      <c r="I79" s="8" t="s">
        <v>48</v>
      </c>
      <c r="J79" s="8"/>
      <c r="K79" s="8"/>
      <c r="L79" s="8" t="s">
        <v>48</v>
      </c>
      <c r="M79" s="8" t="s">
        <v>48</v>
      </c>
    </row>
  </sheetData>
  <mergeCells count="9">
    <mergeCell ref="L13:L14"/>
    <mergeCell ref="M13:M14"/>
    <mergeCell ref="E13:G13"/>
    <mergeCell ref="I13:K13"/>
    <mergeCell ref="A13:A14"/>
    <mergeCell ref="B13:B14"/>
    <mergeCell ref="C13:C14"/>
    <mergeCell ref="D13:D14"/>
    <mergeCell ref="H13:H14"/>
  </mergeCells>
  <dataValidations count="2">
    <dataValidation type="list" allowBlank="1" showInputMessage="1" showErrorMessage="1" sqref="B16:B31">
      <formula1>$B$4:$B$11</formula1>
    </dataValidation>
    <dataValidation type="list" allowBlank="1" showInputMessage="1" showErrorMessage="1" sqref="I16:M79 E16:G79">
      <formula1>$D$4:$D$5</formula1>
    </dataValidation>
  </dataValidations>
  <hyperlinks>
    <hyperlink ref="N1" location="'Daftar Tabel'!A1" display="&lt;&lt;&lt; Daftar Tabel"/>
  </hyperlinks>
  <pageMargins left="0.70866141732283472" right="0.70866141732283472" top="0.74803149606299213" bottom="0.74803149606299213" header="0.31496062992125984" footer="0.31496062992125984"/>
  <pageSetup scale="61" fitToHeight="4" orientation="landscape" r:id="rId1"/>
  <legacyDrawing r:id="rId2"/>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F20"/>
  <sheetViews>
    <sheetView tabSelected="1" zoomScaleNormal="100" workbookViewId="0">
      <pane ySplit="5" topLeftCell="A17" activePane="bottomLeft" state="frozen"/>
      <selection activeCell="O47" sqref="O47"/>
      <selection pane="bottomLeft" activeCell="O47" sqref="O47"/>
    </sheetView>
  </sheetViews>
  <sheetFormatPr defaultColWidth="8.81640625" defaultRowHeight="14.5"/>
  <cols>
    <col min="2" max="2" width="36.453125" customWidth="1"/>
    <col min="3" max="3" width="59.453125" customWidth="1"/>
    <col min="4" max="4" width="31.1796875" customWidth="1"/>
    <col min="5" max="5" width="29.7265625" customWidth="1"/>
    <col min="6" max="6" width="16.81640625" bestFit="1" customWidth="1"/>
  </cols>
  <sheetData>
    <row r="1" spans="1:6">
      <c r="A1" s="2" t="s">
        <v>194</v>
      </c>
      <c r="B1" s="2"/>
      <c r="F1" s="42" t="s">
        <v>388</v>
      </c>
    </row>
    <row r="4" spans="1:6" ht="22.4" customHeight="1">
      <c r="A4" s="20" t="s">
        <v>36</v>
      </c>
      <c r="B4" s="20" t="s">
        <v>122</v>
      </c>
      <c r="C4" s="20" t="s">
        <v>416</v>
      </c>
      <c r="D4" s="20" t="s">
        <v>108</v>
      </c>
      <c r="E4" s="20" t="s">
        <v>347</v>
      </c>
    </row>
    <row r="5" spans="1:6">
      <c r="A5" s="19">
        <v>1</v>
      </c>
      <c r="B5" s="19">
        <v>2</v>
      </c>
      <c r="C5" s="19">
        <v>3</v>
      </c>
      <c r="D5" s="19">
        <v>3</v>
      </c>
      <c r="E5" s="19">
        <v>4</v>
      </c>
    </row>
    <row r="6" spans="1:6" ht="29">
      <c r="A6" s="6">
        <v>1</v>
      </c>
      <c r="B6" s="10" t="s">
        <v>458</v>
      </c>
      <c r="C6" s="77" t="s">
        <v>1430</v>
      </c>
      <c r="D6" s="10" t="s">
        <v>494</v>
      </c>
      <c r="E6" s="93" t="s">
        <v>779</v>
      </c>
    </row>
    <row r="7" spans="1:6" ht="29">
      <c r="A7" s="6">
        <v>2</v>
      </c>
      <c r="B7" s="10" t="s">
        <v>464</v>
      </c>
      <c r="C7" s="62" t="s">
        <v>1364</v>
      </c>
      <c r="D7" s="10" t="s">
        <v>1433</v>
      </c>
      <c r="E7" s="90" t="s">
        <v>552</v>
      </c>
    </row>
    <row r="8" spans="1:6" ht="29">
      <c r="A8" s="6">
        <v>3</v>
      </c>
      <c r="B8" s="10" t="s">
        <v>467</v>
      </c>
      <c r="C8" s="62" t="s">
        <v>1434</v>
      </c>
      <c r="D8" s="10" t="s">
        <v>493</v>
      </c>
      <c r="E8" s="90" t="s">
        <v>552</v>
      </c>
    </row>
    <row r="9" spans="1:6" ht="26">
      <c r="A9" s="6">
        <v>4</v>
      </c>
      <c r="B9" s="10" t="s">
        <v>805</v>
      </c>
      <c r="C9" s="80" t="s">
        <v>1435</v>
      </c>
      <c r="D9" s="10" t="s">
        <v>711</v>
      </c>
      <c r="E9" s="90" t="s">
        <v>552</v>
      </c>
      <c r="F9" t="s">
        <v>195</v>
      </c>
    </row>
    <row r="10" spans="1:6" ht="29">
      <c r="A10" s="6">
        <v>5</v>
      </c>
      <c r="B10" s="10" t="s">
        <v>481</v>
      </c>
      <c r="C10" s="60" t="s">
        <v>1432</v>
      </c>
      <c r="D10" s="10" t="s">
        <v>529</v>
      </c>
      <c r="E10" s="90" t="s">
        <v>552</v>
      </c>
    </row>
    <row r="11" spans="1:6" ht="52">
      <c r="A11" s="6">
        <v>6</v>
      </c>
      <c r="B11" s="10" t="s">
        <v>1006</v>
      </c>
      <c r="C11" s="80" t="s">
        <v>1299</v>
      </c>
      <c r="D11" s="10" t="s">
        <v>683</v>
      </c>
      <c r="E11" s="90" t="s">
        <v>552</v>
      </c>
    </row>
    <row r="12" spans="1:6" ht="26">
      <c r="A12" s="6">
        <v>8</v>
      </c>
      <c r="B12" s="10" t="s">
        <v>1237</v>
      </c>
      <c r="C12" s="78" t="s">
        <v>1361</v>
      </c>
      <c r="D12" s="10" t="s">
        <v>511</v>
      </c>
      <c r="E12" s="90" t="s">
        <v>552</v>
      </c>
    </row>
    <row r="13" spans="1:6" ht="22" customHeight="1">
      <c r="A13" s="6">
        <v>9</v>
      </c>
      <c r="B13" s="10" t="s">
        <v>461</v>
      </c>
      <c r="C13" s="60" t="s">
        <v>1497</v>
      </c>
      <c r="D13" s="10" t="s">
        <v>1426</v>
      </c>
      <c r="E13" s="90" t="s">
        <v>552</v>
      </c>
    </row>
    <row r="14" spans="1:6" ht="29">
      <c r="A14" s="6">
        <v>10</v>
      </c>
      <c r="B14" s="10" t="s">
        <v>470</v>
      </c>
      <c r="C14" s="60" t="s">
        <v>1082</v>
      </c>
      <c r="D14" s="62" t="s">
        <v>668</v>
      </c>
      <c r="E14" s="90" t="s">
        <v>552</v>
      </c>
    </row>
    <row r="15" spans="1:6" ht="26">
      <c r="A15" s="6">
        <v>11</v>
      </c>
      <c r="B15" s="10" t="s">
        <v>474</v>
      </c>
      <c r="C15" s="138" t="s">
        <v>1427</v>
      </c>
      <c r="D15" s="10" t="s">
        <v>511</v>
      </c>
      <c r="E15" s="93" t="s">
        <v>552</v>
      </c>
    </row>
    <row r="16" spans="1:6" ht="29">
      <c r="A16" s="6">
        <v>12</v>
      </c>
      <c r="B16" s="10" t="s">
        <v>477</v>
      </c>
      <c r="C16" s="63" t="s">
        <v>1428</v>
      </c>
      <c r="D16" s="55" t="s">
        <v>1179</v>
      </c>
      <c r="E16" s="119" t="s">
        <v>552</v>
      </c>
    </row>
    <row r="17" spans="1:5" ht="29">
      <c r="A17" s="6">
        <v>13</v>
      </c>
      <c r="B17" s="55" t="s">
        <v>490</v>
      </c>
      <c r="C17" s="63" t="s">
        <v>1429</v>
      </c>
      <c r="D17" s="55" t="s">
        <v>518</v>
      </c>
      <c r="E17" s="93" t="s">
        <v>1496</v>
      </c>
    </row>
    <row r="18" spans="1:5" ht="29">
      <c r="A18" s="6">
        <v>14</v>
      </c>
      <c r="B18" s="55" t="s">
        <v>484</v>
      </c>
      <c r="C18" s="63" t="s">
        <v>728</v>
      </c>
      <c r="D18" s="55" t="s">
        <v>553</v>
      </c>
      <c r="E18" s="119" t="s">
        <v>552</v>
      </c>
    </row>
    <row r="19" spans="1:5" ht="29">
      <c r="A19" s="6">
        <v>15</v>
      </c>
      <c r="B19" s="55" t="s">
        <v>1271</v>
      </c>
      <c r="C19" s="80" t="s">
        <v>1351</v>
      </c>
      <c r="D19" s="60" t="s">
        <v>668</v>
      </c>
      <c r="E19" s="93" t="s">
        <v>552</v>
      </c>
    </row>
    <row r="20" spans="1:5" ht="46.4" customHeight="1">
      <c r="A20" s="6">
        <v>16</v>
      </c>
      <c r="B20" s="55" t="s">
        <v>1240</v>
      </c>
      <c r="C20" s="60" t="s">
        <v>1431</v>
      </c>
      <c r="D20" s="55" t="s">
        <v>555</v>
      </c>
      <c r="E20" s="119" t="s">
        <v>552</v>
      </c>
    </row>
  </sheetData>
  <hyperlinks>
    <hyperlink ref="F1" location="'Daftar Tabel'!A1" display="&lt;&lt;&lt; Daftar Tabel"/>
    <hyperlink ref="E15" r:id="rId1"/>
    <hyperlink ref="E6" r:id="rId2" display="https://docs.google.com/document/d/1EHpDgghxXYOoc0zsVdSqGSeTDEVm9_BW/edit"/>
    <hyperlink ref="E7" r:id="rId3"/>
    <hyperlink ref="E8" r:id="rId4"/>
    <hyperlink ref="E9" r:id="rId5"/>
    <hyperlink ref="E17" r:id="rId6" display="https://docs.google.com/document/d/1BIIZmee859h5H3BBExY0X5yA6gWidj5a/edit"/>
    <hyperlink ref="E10" r:id="rId7"/>
    <hyperlink ref="E11" r:id="rId8"/>
    <hyperlink ref="E13" r:id="rId9"/>
    <hyperlink ref="E14" r:id="rId10"/>
    <hyperlink ref="E19" r:id="rId11"/>
    <hyperlink ref="E12" r:id="rId12"/>
  </hyperlinks>
  <pageMargins left="0.70866141732283472" right="0.70866141732283472" top="0.74803149606299213" bottom="0.74803149606299213" header="0.31496062992125984" footer="0.31496062992125984"/>
  <pageSetup scale="67" fitToHeight="4" orientation="landscape" r:id="rId13"/>
  <legacyDrawing r:id="rId14"/>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3"/>
  <sheetViews>
    <sheetView tabSelected="1" workbookViewId="0">
      <pane ySplit="5" topLeftCell="A6" activePane="bottomLeft" state="frozen"/>
      <selection activeCell="O47" sqref="O47"/>
      <selection pane="bottomLeft" activeCell="O47" sqref="O47"/>
    </sheetView>
  </sheetViews>
  <sheetFormatPr defaultColWidth="8.81640625" defaultRowHeight="14.5"/>
  <cols>
    <col min="2" max="2" width="42.7265625" customWidth="1"/>
    <col min="3" max="3" width="24.453125" customWidth="1"/>
    <col min="4" max="4" width="40.453125" customWidth="1"/>
    <col min="5" max="5" width="16.81640625" bestFit="1" customWidth="1"/>
  </cols>
  <sheetData>
    <row r="1" spans="1:5">
      <c r="A1" s="2" t="s">
        <v>196</v>
      </c>
      <c r="E1" s="42" t="s">
        <v>388</v>
      </c>
    </row>
    <row r="4" spans="1:5" ht="33" customHeight="1">
      <c r="A4" s="20" t="s">
        <v>36</v>
      </c>
      <c r="B4" s="20" t="s">
        <v>197</v>
      </c>
      <c r="C4" s="21" t="s">
        <v>114</v>
      </c>
      <c r="D4" s="21" t="s">
        <v>348</v>
      </c>
    </row>
    <row r="5" spans="1:5">
      <c r="A5" s="19">
        <v>1</v>
      </c>
      <c r="B5" s="19">
        <v>2</v>
      </c>
      <c r="C5" s="19">
        <v>3</v>
      </c>
      <c r="D5" s="19">
        <v>4</v>
      </c>
    </row>
    <row r="6" spans="1:5">
      <c r="A6" s="6">
        <v>1</v>
      </c>
      <c r="B6" s="62" t="s">
        <v>458</v>
      </c>
      <c r="C6" s="8">
        <v>42</v>
      </c>
      <c r="D6" s="8">
        <v>4</v>
      </c>
    </row>
    <row r="7" spans="1:5">
      <c r="A7" s="6">
        <v>2</v>
      </c>
      <c r="B7" s="70" t="s">
        <v>464</v>
      </c>
      <c r="C7" s="8">
        <v>48</v>
      </c>
      <c r="D7" s="8">
        <v>4</v>
      </c>
    </row>
    <row r="8" spans="1:5">
      <c r="A8" s="6">
        <v>3</v>
      </c>
      <c r="B8" s="62" t="s">
        <v>467</v>
      </c>
      <c r="C8" s="8">
        <v>44</v>
      </c>
      <c r="D8" s="8">
        <v>4</v>
      </c>
    </row>
    <row r="9" spans="1:5">
      <c r="A9" s="6">
        <v>4</v>
      </c>
      <c r="B9" s="62" t="s">
        <v>805</v>
      </c>
      <c r="C9" s="8">
        <v>54</v>
      </c>
      <c r="D9" s="8">
        <v>4</v>
      </c>
    </row>
    <row r="10" spans="1:5">
      <c r="A10" s="6">
        <v>5</v>
      </c>
      <c r="B10" s="70" t="s">
        <v>481</v>
      </c>
      <c r="C10" s="8">
        <v>59</v>
      </c>
      <c r="D10" s="8">
        <v>4</v>
      </c>
    </row>
    <row r="11" spans="1:5">
      <c r="A11" s="6">
        <v>6</v>
      </c>
      <c r="B11" s="62" t="s">
        <v>1006</v>
      </c>
      <c r="C11" s="8">
        <v>58</v>
      </c>
      <c r="D11" s="8">
        <v>4</v>
      </c>
    </row>
    <row r="12" spans="1:5">
      <c r="A12" s="6">
        <v>7</v>
      </c>
      <c r="B12" s="62" t="s">
        <v>1236</v>
      </c>
      <c r="C12" s="8">
        <v>65</v>
      </c>
      <c r="D12" s="8">
        <v>4</v>
      </c>
    </row>
    <row r="13" spans="1:5">
      <c r="A13" s="6">
        <v>8</v>
      </c>
      <c r="B13" s="62" t="s">
        <v>1237</v>
      </c>
      <c r="C13" s="8">
        <v>49</v>
      </c>
      <c r="D13" s="8">
        <v>4</v>
      </c>
    </row>
    <row r="14" spans="1:5">
      <c r="A14" s="6">
        <v>9</v>
      </c>
      <c r="B14" s="62" t="s">
        <v>461</v>
      </c>
      <c r="C14" s="8">
        <v>35</v>
      </c>
      <c r="D14" s="8">
        <v>4</v>
      </c>
    </row>
    <row r="15" spans="1:5">
      <c r="A15" s="6">
        <v>10</v>
      </c>
      <c r="B15" s="70" t="s">
        <v>470</v>
      </c>
      <c r="C15" s="8">
        <v>34</v>
      </c>
      <c r="D15" s="8">
        <v>4</v>
      </c>
    </row>
    <row r="16" spans="1:5">
      <c r="A16" s="6">
        <v>11</v>
      </c>
      <c r="B16" s="70" t="s">
        <v>474</v>
      </c>
      <c r="C16" s="8">
        <v>36</v>
      </c>
      <c r="D16" s="8">
        <v>4</v>
      </c>
    </row>
    <row r="17" spans="1:4">
      <c r="A17" s="6">
        <v>12</v>
      </c>
      <c r="B17" s="70" t="s">
        <v>477</v>
      </c>
      <c r="C17" s="8">
        <v>35</v>
      </c>
      <c r="D17" s="8">
        <v>4</v>
      </c>
    </row>
    <row r="18" spans="1:4">
      <c r="A18" s="6">
        <v>13</v>
      </c>
      <c r="B18" s="55" t="s">
        <v>484</v>
      </c>
      <c r="C18" s="8">
        <v>34</v>
      </c>
      <c r="D18" s="8">
        <v>4</v>
      </c>
    </row>
    <row r="19" spans="1:4">
      <c r="A19" s="6">
        <v>14</v>
      </c>
      <c r="B19" s="62" t="s">
        <v>490</v>
      </c>
      <c r="C19" s="8">
        <v>37</v>
      </c>
      <c r="D19" s="8">
        <v>4</v>
      </c>
    </row>
    <row r="20" spans="1:4">
      <c r="A20" s="6">
        <v>15</v>
      </c>
      <c r="B20" s="7" t="s">
        <v>1271</v>
      </c>
      <c r="C20" s="8">
        <v>28</v>
      </c>
      <c r="D20" s="8">
        <v>4</v>
      </c>
    </row>
    <row r="21" spans="1:4">
      <c r="A21" s="6">
        <v>16</v>
      </c>
      <c r="B21" s="7" t="s">
        <v>1240</v>
      </c>
      <c r="C21" s="8">
        <v>34</v>
      </c>
      <c r="D21" s="8">
        <v>4</v>
      </c>
    </row>
    <row r="22" spans="1:4">
      <c r="A22" s="6">
        <v>17</v>
      </c>
      <c r="B22" s="7" t="s">
        <v>1298</v>
      </c>
      <c r="C22" s="8">
        <v>30</v>
      </c>
      <c r="D22" s="8">
        <v>4</v>
      </c>
    </row>
    <row r="23" spans="1:4">
      <c r="C23" s="128"/>
    </row>
  </sheetData>
  <hyperlinks>
    <hyperlink ref="E1" location="'Daftar Tabel'!A1" display="&lt;&lt;&lt; Daftar Tabel"/>
  </hyperlinks>
  <pageMargins left="0.70866141732283472" right="0.70866141732283472" top="0.74803149606299213" bottom="0.74803149606299213" header="0.31496062992125984" footer="0.31496062992125984"/>
  <pageSetup scale="92" fitToHeight="4" orientation="landscape"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2"/>
  <sheetViews>
    <sheetView tabSelected="1" zoomScaleNormal="100" workbookViewId="0">
      <pane ySplit="5" topLeftCell="A12" activePane="bottomLeft" state="frozen"/>
      <selection activeCell="O47" sqref="O47"/>
      <selection pane="bottomLeft" activeCell="O47" sqref="O47"/>
    </sheetView>
  </sheetViews>
  <sheetFormatPr defaultColWidth="8.81640625" defaultRowHeight="14.5"/>
  <cols>
    <col min="2" max="2" width="52" customWidth="1"/>
    <col min="3" max="3" width="26.7265625" bestFit="1" customWidth="1"/>
    <col min="4" max="4" width="40.81640625" customWidth="1"/>
    <col min="5" max="5" width="16.81640625" bestFit="1" customWidth="1"/>
  </cols>
  <sheetData>
    <row r="1" spans="1:5">
      <c r="A1" s="2" t="s">
        <v>198</v>
      </c>
      <c r="E1" s="42" t="s">
        <v>388</v>
      </c>
    </row>
    <row r="4" spans="1:5" ht="29">
      <c r="A4" s="22" t="s">
        <v>36</v>
      </c>
      <c r="B4" s="21" t="s">
        <v>199</v>
      </c>
      <c r="C4" s="21" t="s">
        <v>114</v>
      </c>
      <c r="D4" s="21" t="s">
        <v>200</v>
      </c>
    </row>
    <row r="5" spans="1:5">
      <c r="A5" s="19">
        <v>1</v>
      </c>
      <c r="B5" s="19">
        <v>2</v>
      </c>
      <c r="C5" s="19">
        <v>3</v>
      </c>
      <c r="D5" s="19">
        <v>4</v>
      </c>
    </row>
    <row r="6" spans="1:5">
      <c r="A6" s="6">
        <v>1</v>
      </c>
      <c r="B6" s="62" t="s">
        <v>458</v>
      </c>
      <c r="C6" s="8">
        <v>6</v>
      </c>
      <c r="D6" s="8">
        <v>3</v>
      </c>
    </row>
    <row r="7" spans="1:5">
      <c r="A7" s="6">
        <v>2</v>
      </c>
      <c r="B7" s="70" t="s">
        <v>464</v>
      </c>
      <c r="C7" s="8">
        <v>6</v>
      </c>
      <c r="D7" s="8">
        <v>3</v>
      </c>
    </row>
    <row r="8" spans="1:5">
      <c r="A8" s="6">
        <v>3</v>
      </c>
      <c r="B8" s="62" t="s">
        <v>467</v>
      </c>
      <c r="C8" s="8">
        <v>6</v>
      </c>
      <c r="D8" s="8">
        <v>3</v>
      </c>
    </row>
    <row r="9" spans="1:5">
      <c r="A9" s="6">
        <v>4</v>
      </c>
      <c r="B9" s="62" t="s">
        <v>805</v>
      </c>
      <c r="C9" s="8">
        <v>12</v>
      </c>
      <c r="D9" s="8">
        <v>3</v>
      </c>
    </row>
    <row r="10" spans="1:5">
      <c r="A10" s="6">
        <v>5</v>
      </c>
      <c r="B10" s="70" t="s">
        <v>481</v>
      </c>
      <c r="C10" s="8">
        <v>6</v>
      </c>
      <c r="D10" s="8">
        <v>3</v>
      </c>
    </row>
    <row r="11" spans="1:5">
      <c r="A11" s="6">
        <v>6</v>
      </c>
      <c r="B11" s="62" t="s">
        <v>1006</v>
      </c>
      <c r="C11" s="8">
        <v>12</v>
      </c>
      <c r="D11" s="8">
        <v>3</v>
      </c>
    </row>
    <row r="12" spans="1:5">
      <c r="A12" s="6">
        <v>7</v>
      </c>
      <c r="B12" s="62" t="s">
        <v>1236</v>
      </c>
      <c r="C12" s="8">
        <v>6</v>
      </c>
      <c r="D12" s="8">
        <v>3</v>
      </c>
    </row>
    <row r="13" spans="1:5">
      <c r="A13" s="6">
        <v>8</v>
      </c>
      <c r="B13" s="62" t="s">
        <v>1237</v>
      </c>
      <c r="C13" s="8">
        <v>12</v>
      </c>
      <c r="D13" s="8">
        <v>3</v>
      </c>
    </row>
    <row r="14" spans="1:5">
      <c r="A14" s="6">
        <v>9</v>
      </c>
      <c r="B14" s="62" t="s">
        <v>461</v>
      </c>
      <c r="C14" s="8">
        <v>6</v>
      </c>
      <c r="D14" s="8">
        <v>3</v>
      </c>
    </row>
    <row r="15" spans="1:5">
      <c r="A15" s="6">
        <v>10</v>
      </c>
      <c r="B15" s="70" t="s">
        <v>470</v>
      </c>
      <c r="C15" s="8">
        <v>6</v>
      </c>
      <c r="D15" s="8">
        <v>3</v>
      </c>
    </row>
    <row r="16" spans="1:5">
      <c r="A16" s="6">
        <v>11</v>
      </c>
      <c r="B16" s="70" t="s">
        <v>474</v>
      </c>
      <c r="C16" s="8">
        <v>6</v>
      </c>
      <c r="D16" s="8">
        <v>3</v>
      </c>
    </row>
    <row r="17" spans="1:4">
      <c r="A17" s="6">
        <v>12</v>
      </c>
      <c r="B17" s="70" t="s">
        <v>477</v>
      </c>
      <c r="C17" s="8">
        <v>12</v>
      </c>
      <c r="D17" s="8">
        <v>3</v>
      </c>
    </row>
    <row r="18" spans="1:4">
      <c r="A18" s="6">
        <v>13</v>
      </c>
      <c r="B18" s="55" t="s">
        <v>484</v>
      </c>
      <c r="C18" s="8">
        <v>6</v>
      </c>
      <c r="D18" s="8">
        <v>3</v>
      </c>
    </row>
    <row r="19" spans="1:4">
      <c r="A19" s="6">
        <v>14</v>
      </c>
      <c r="B19" s="62" t="s">
        <v>490</v>
      </c>
      <c r="C19" s="8">
        <v>12</v>
      </c>
      <c r="D19" s="8">
        <v>3</v>
      </c>
    </row>
    <row r="20" spans="1:4">
      <c r="A20" s="6">
        <v>15</v>
      </c>
      <c r="B20" s="7" t="s">
        <v>1271</v>
      </c>
      <c r="C20" s="8">
        <v>12</v>
      </c>
      <c r="D20" s="8">
        <v>3</v>
      </c>
    </row>
    <row r="21" spans="1:4">
      <c r="A21" s="6">
        <v>16</v>
      </c>
      <c r="B21" s="7" t="s">
        <v>1240</v>
      </c>
      <c r="C21" s="8">
        <v>12</v>
      </c>
      <c r="D21" s="8">
        <v>3</v>
      </c>
    </row>
    <row r="22" spans="1:4">
      <c r="A22" s="6">
        <v>17</v>
      </c>
      <c r="B22" s="7" t="s">
        <v>1298</v>
      </c>
      <c r="C22" s="8">
        <v>6</v>
      </c>
      <c r="D22" s="8">
        <v>3</v>
      </c>
    </row>
  </sheetData>
  <hyperlinks>
    <hyperlink ref="E1" location="'Daftar Tabel'!A1" display="&lt;&lt;&lt; Daftar Tabel"/>
  </hyperlinks>
  <pageMargins left="0.70866141732283472" right="0.70866141732283472" top="0.74803149606299213" bottom="0.74803149606299213" header="0.31496062992125984" footer="0.31496062992125984"/>
  <pageSetup scale="84" fitToHeight="4"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4"/>
  <sheetViews>
    <sheetView tabSelected="1" zoomScale="90" zoomScaleNormal="90" workbookViewId="0">
      <pane ySplit="7" topLeftCell="A8" activePane="bottomLeft" state="frozen"/>
      <selection activeCell="O47" sqref="O47"/>
      <selection pane="bottomLeft" activeCell="O47" sqref="O47"/>
    </sheetView>
  </sheetViews>
  <sheetFormatPr defaultColWidth="8.81640625" defaultRowHeight="14.5"/>
  <cols>
    <col min="2" max="2" width="37.1796875" customWidth="1"/>
    <col min="3" max="10" width="12.7265625" customWidth="1"/>
    <col min="11" max="11" width="24.1796875" customWidth="1"/>
    <col min="12" max="12" width="19.26953125" customWidth="1"/>
    <col min="13" max="13" width="16.81640625" bestFit="1" customWidth="1"/>
  </cols>
  <sheetData>
    <row r="1" spans="1:13">
      <c r="A1" s="2" t="s">
        <v>201</v>
      </c>
      <c r="B1" s="105"/>
      <c r="C1" s="105"/>
      <c r="D1" s="105"/>
      <c r="E1" s="105"/>
      <c r="F1" s="105"/>
      <c r="G1" s="105"/>
      <c r="H1" s="105"/>
      <c r="I1" s="105"/>
      <c r="J1" s="105"/>
      <c r="K1" s="105"/>
      <c r="M1" s="42" t="s">
        <v>388</v>
      </c>
    </row>
    <row r="2" spans="1:13">
      <c r="A2" s="105"/>
      <c r="B2" s="105"/>
      <c r="C2" s="105"/>
      <c r="D2" s="105"/>
      <c r="E2" s="105"/>
      <c r="F2" s="105"/>
      <c r="G2" s="105"/>
      <c r="H2" s="105"/>
      <c r="I2" s="105"/>
      <c r="J2" s="105"/>
      <c r="K2" s="105"/>
    </row>
    <row r="3" spans="1:13">
      <c r="A3" s="105"/>
      <c r="B3" s="105"/>
      <c r="C3" s="105"/>
      <c r="D3" s="105"/>
      <c r="E3" s="105"/>
      <c r="F3" s="105"/>
      <c r="G3" s="105"/>
      <c r="H3" s="105"/>
      <c r="I3" s="105"/>
      <c r="J3" s="105"/>
      <c r="K3" s="105"/>
    </row>
    <row r="4" spans="1:13">
      <c r="A4" s="230" t="s">
        <v>36</v>
      </c>
      <c r="B4" s="230" t="s">
        <v>202</v>
      </c>
      <c r="C4" s="233" t="s">
        <v>203</v>
      </c>
      <c r="D4" s="233"/>
      <c r="E4" s="233"/>
      <c r="F4" s="233"/>
      <c r="G4" s="233"/>
      <c r="H4" s="233"/>
      <c r="I4" s="233"/>
      <c r="J4" s="233"/>
      <c r="K4" s="234" t="s">
        <v>405</v>
      </c>
      <c r="L4" s="234" t="s">
        <v>349</v>
      </c>
    </row>
    <row r="5" spans="1:13">
      <c r="A5" s="252"/>
      <c r="B5" s="252"/>
      <c r="C5" s="233" t="s">
        <v>204</v>
      </c>
      <c r="D5" s="233"/>
      <c r="E5" s="233"/>
      <c r="F5" s="233"/>
      <c r="G5" s="233" t="s">
        <v>205</v>
      </c>
      <c r="H5" s="233"/>
      <c r="I5" s="233"/>
      <c r="J5" s="233"/>
      <c r="K5" s="253"/>
      <c r="L5" s="253"/>
    </row>
    <row r="6" spans="1:13">
      <c r="A6" s="231"/>
      <c r="B6" s="231"/>
      <c r="C6" s="20" t="s">
        <v>61</v>
      </c>
      <c r="D6" s="20" t="s">
        <v>62</v>
      </c>
      <c r="E6" s="20" t="s">
        <v>14</v>
      </c>
      <c r="F6" s="20" t="s">
        <v>206</v>
      </c>
      <c r="G6" s="20" t="s">
        <v>61</v>
      </c>
      <c r="H6" s="20" t="s">
        <v>62</v>
      </c>
      <c r="I6" s="20" t="s">
        <v>14</v>
      </c>
      <c r="J6" s="20" t="s">
        <v>206</v>
      </c>
      <c r="K6" s="235"/>
      <c r="L6" s="235"/>
    </row>
    <row r="7" spans="1:13">
      <c r="A7" s="19">
        <v>1</v>
      </c>
      <c r="B7" s="19">
        <v>2</v>
      </c>
      <c r="C7" s="19">
        <v>3</v>
      </c>
      <c r="D7" s="19">
        <v>4</v>
      </c>
      <c r="E7" s="19">
        <v>5</v>
      </c>
      <c r="F7" s="19">
        <v>6</v>
      </c>
      <c r="G7" s="19">
        <v>7</v>
      </c>
      <c r="H7" s="19">
        <v>8</v>
      </c>
      <c r="I7" s="19">
        <v>9</v>
      </c>
      <c r="J7" s="19">
        <v>10</v>
      </c>
      <c r="K7" s="19">
        <v>11</v>
      </c>
      <c r="L7" s="19">
        <v>12</v>
      </c>
    </row>
    <row r="8" spans="1:13">
      <c r="A8" s="6">
        <v>1</v>
      </c>
      <c r="B8" s="62" t="s">
        <v>458</v>
      </c>
      <c r="C8" s="8">
        <v>5</v>
      </c>
      <c r="D8" s="8">
        <v>5</v>
      </c>
      <c r="E8" s="8">
        <v>5</v>
      </c>
      <c r="F8" s="121">
        <f>(C8+D8+E8)/3</f>
        <v>5</v>
      </c>
      <c r="G8" s="8"/>
      <c r="H8" s="8"/>
      <c r="I8" s="8"/>
      <c r="J8" s="16">
        <f>(G8+H8+I8)/3</f>
        <v>0</v>
      </c>
      <c r="K8" s="117">
        <f>(F8+J8)/2</f>
        <v>2.5</v>
      </c>
      <c r="L8" s="8">
        <v>12</v>
      </c>
    </row>
    <row r="9" spans="1:13">
      <c r="A9" s="6">
        <v>2</v>
      </c>
      <c r="B9" s="70" t="s">
        <v>464</v>
      </c>
      <c r="C9" s="8">
        <v>5</v>
      </c>
      <c r="D9" s="8">
        <v>5</v>
      </c>
      <c r="E9" s="8">
        <v>5</v>
      </c>
      <c r="F9" s="121">
        <f t="shared" ref="F9:F18" si="0">(C9+D9+E9)/3</f>
        <v>5</v>
      </c>
      <c r="G9" s="8"/>
      <c r="H9" s="8"/>
      <c r="I9" s="8"/>
      <c r="J9" s="16">
        <f t="shared" ref="J9:J19" si="1">(G9+H9+I9)/3</f>
        <v>0</v>
      </c>
      <c r="K9" s="117">
        <f t="shared" ref="K9:K19" si="2">(F9+J9)/2</f>
        <v>2.5</v>
      </c>
      <c r="L9" s="8">
        <v>12</v>
      </c>
    </row>
    <row r="10" spans="1:13">
      <c r="A10" s="6">
        <v>3</v>
      </c>
      <c r="B10" s="62" t="s">
        <v>467</v>
      </c>
      <c r="C10" s="8">
        <v>5</v>
      </c>
      <c r="D10" s="8">
        <v>5</v>
      </c>
      <c r="E10" s="8">
        <v>5</v>
      </c>
      <c r="F10" s="121">
        <f t="shared" si="0"/>
        <v>5</v>
      </c>
      <c r="G10" s="8"/>
      <c r="H10" s="8"/>
      <c r="I10" s="8"/>
      <c r="J10" s="16">
        <f t="shared" si="1"/>
        <v>0</v>
      </c>
      <c r="K10" s="117">
        <f t="shared" si="2"/>
        <v>2.5</v>
      </c>
      <c r="L10" s="8">
        <v>14</v>
      </c>
    </row>
    <row r="11" spans="1:13">
      <c r="A11" s="6">
        <v>4</v>
      </c>
      <c r="B11" s="62" t="s">
        <v>805</v>
      </c>
      <c r="C11" s="8">
        <v>5</v>
      </c>
      <c r="D11" s="8">
        <v>5</v>
      </c>
      <c r="E11" s="8">
        <v>5</v>
      </c>
      <c r="F11" s="121">
        <f t="shared" si="0"/>
        <v>5</v>
      </c>
      <c r="G11" s="8"/>
      <c r="H11" s="8"/>
      <c r="I11" s="8"/>
      <c r="J11" s="16">
        <f t="shared" si="1"/>
        <v>0</v>
      </c>
      <c r="K11" s="117">
        <f t="shared" si="2"/>
        <v>2.5</v>
      </c>
      <c r="L11" s="8">
        <v>12</v>
      </c>
    </row>
    <row r="12" spans="1:13">
      <c r="A12" s="6">
        <v>5</v>
      </c>
      <c r="B12" s="70" t="s">
        <v>481</v>
      </c>
      <c r="C12" s="8">
        <v>5</v>
      </c>
      <c r="D12" s="8">
        <v>5</v>
      </c>
      <c r="E12" s="8">
        <v>5</v>
      </c>
      <c r="F12" s="121">
        <f t="shared" si="0"/>
        <v>5</v>
      </c>
      <c r="G12" s="8"/>
      <c r="H12" s="8"/>
      <c r="I12" s="8"/>
      <c r="J12" s="16">
        <f t="shared" si="1"/>
        <v>0</v>
      </c>
      <c r="K12" s="117">
        <f t="shared" si="2"/>
        <v>2.5</v>
      </c>
      <c r="L12" s="8">
        <v>14</v>
      </c>
    </row>
    <row r="13" spans="1:13">
      <c r="A13" s="6">
        <v>6</v>
      </c>
      <c r="B13" s="62" t="s">
        <v>1006</v>
      </c>
      <c r="C13" s="8">
        <v>5</v>
      </c>
      <c r="D13" s="8">
        <v>5</v>
      </c>
      <c r="E13" s="8">
        <v>5</v>
      </c>
      <c r="F13" s="121">
        <f t="shared" si="0"/>
        <v>5</v>
      </c>
      <c r="G13" s="8"/>
      <c r="H13" s="8"/>
      <c r="I13" s="8"/>
      <c r="J13" s="16">
        <f t="shared" si="1"/>
        <v>0</v>
      </c>
      <c r="K13" s="117">
        <f t="shared" si="2"/>
        <v>2.5</v>
      </c>
      <c r="L13" s="8">
        <v>14</v>
      </c>
    </row>
    <row r="14" spans="1:13">
      <c r="A14" s="6">
        <v>7</v>
      </c>
      <c r="B14" s="62" t="s">
        <v>1236</v>
      </c>
      <c r="C14" s="8">
        <v>5</v>
      </c>
      <c r="D14" s="8">
        <v>4</v>
      </c>
      <c r="E14" s="8">
        <v>5</v>
      </c>
      <c r="F14" s="121">
        <f t="shared" si="0"/>
        <v>4.666666666666667</v>
      </c>
      <c r="G14" s="8"/>
      <c r="H14" s="8"/>
      <c r="I14" s="8"/>
      <c r="J14" s="16">
        <f t="shared" si="1"/>
        <v>0</v>
      </c>
      <c r="K14" s="117">
        <f t="shared" si="2"/>
        <v>2.3333333333333335</v>
      </c>
      <c r="L14" s="8">
        <v>14</v>
      </c>
    </row>
    <row r="15" spans="1:13">
      <c r="A15" s="6">
        <v>8</v>
      </c>
      <c r="B15" s="62" t="s">
        <v>1237</v>
      </c>
      <c r="C15" s="8">
        <v>4</v>
      </c>
      <c r="D15" s="8">
        <v>5</v>
      </c>
      <c r="E15" s="8">
        <v>5</v>
      </c>
      <c r="F15" s="121">
        <f t="shared" si="0"/>
        <v>4.666666666666667</v>
      </c>
      <c r="G15" s="8"/>
      <c r="H15" s="8"/>
      <c r="I15" s="8"/>
      <c r="J15" s="16">
        <f t="shared" si="1"/>
        <v>0</v>
      </c>
      <c r="K15" s="117">
        <f t="shared" si="2"/>
        <v>2.3333333333333335</v>
      </c>
      <c r="L15" s="8">
        <v>14</v>
      </c>
    </row>
    <row r="16" spans="1:13">
      <c r="A16" s="6">
        <v>9</v>
      </c>
      <c r="B16" s="62" t="s">
        <v>461</v>
      </c>
      <c r="C16" s="8">
        <v>5</v>
      </c>
      <c r="D16" s="8">
        <v>5</v>
      </c>
      <c r="E16" s="8">
        <v>5</v>
      </c>
      <c r="F16" s="121">
        <f t="shared" si="0"/>
        <v>5</v>
      </c>
      <c r="G16" s="8"/>
      <c r="H16" s="8"/>
      <c r="I16" s="8"/>
      <c r="J16" s="16">
        <f t="shared" si="1"/>
        <v>0</v>
      </c>
      <c r="K16" s="117">
        <f t="shared" si="2"/>
        <v>2.5</v>
      </c>
      <c r="L16" s="8">
        <v>14</v>
      </c>
    </row>
    <row r="17" spans="1:12">
      <c r="A17" s="6">
        <v>10</v>
      </c>
      <c r="B17" s="70" t="s">
        <v>470</v>
      </c>
      <c r="C17" s="8">
        <v>5</v>
      </c>
      <c r="D17" s="8">
        <v>5</v>
      </c>
      <c r="E17" s="8">
        <v>5</v>
      </c>
      <c r="F17" s="121">
        <f t="shared" si="0"/>
        <v>5</v>
      </c>
      <c r="G17" s="8"/>
      <c r="H17" s="8"/>
      <c r="I17" s="8"/>
      <c r="J17" s="16">
        <f t="shared" si="1"/>
        <v>0</v>
      </c>
      <c r="K17" s="117">
        <f t="shared" si="2"/>
        <v>2.5</v>
      </c>
      <c r="L17" s="8">
        <v>14</v>
      </c>
    </row>
    <row r="18" spans="1:12">
      <c r="A18" s="6">
        <v>11</v>
      </c>
      <c r="B18" s="70" t="s">
        <v>474</v>
      </c>
      <c r="C18" s="8">
        <v>5</v>
      </c>
      <c r="D18" s="8">
        <v>5</v>
      </c>
      <c r="E18" s="8">
        <v>5</v>
      </c>
      <c r="F18" s="121">
        <f t="shared" si="0"/>
        <v>5</v>
      </c>
      <c r="G18" s="8"/>
      <c r="H18" s="8"/>
      <c r="I18" s="8"/>
      <c r="J18" s="16">
        <f t="shared" si="1"/>
        <v>0</v>
      </c>
      <c r="K18" s="117">
        <f t="shared" si="2"/>
        <v>2.5</v>
      </c>
      <c r="L18" s="8">
        <v>14</v>
      </c>
    </row>
    <row r="19" spans="1:12">
      <c r="A19" s="6">
        <v>12</v>
      </c>
      <c r="B19" s="70" t="s">
        <v>477</v>
      </c>
      <c r="C19" s="8">
        <v>5</v>
      </c>
      <c r="D19" s="8">
        <v>5</v>
      </c>
      <c r="E19" s="8">
        <v>5</v>
      </c>
      <c r="F19" s="121">
        <f>(C19+D19+E19)/3</f>
        <v>5</v>
      </c>
      <c r="G19" s="8"/>
      <c r="H19" s="8"/>
      <c r="I19" s="8"/>
      <c r="J19" s="131">
        <f t="shared" si="1"/>
        <v>0</v>
      </c>
      <c r="K19" s="117">
        <f t="shared" si="2"/>
        <v>2.5</v>
      </c>
      <c r="L19" s="8">
        <v>14</v>
      </c>
    </row>
    <row r="20" spans="1:12">
      <c r="A20" s="6">
        <v>13</v>
      </c>
      <c r="B20" s="55" t="s">
        <v>484</v>
      </c>
      <c r="C20" s="8">
        <v>5</v>
      </c>
      <c r="D20" s="8">
        <v>5</v>
      </c>
      <c r="E20" s="8">
        <v>5</v>
      </c>
      <c r="F20" s="121">
        <f t="shared" ref="F20:F24" si="3">(C20+D20+E20)/3</f>
        <v>5</v>
      </c>
      <c r="G20" s="7"/>
      <c r="H20" s="7"/>
      <c r="I20" s="7"/>
      <c r="J20" s="131">
        <f t="shared" ref="J20:J24" si="4">(G20+H20+I20)/3</f>
        <v>0</v>
      </c>
      <c r="K20" s="117">
        <f t="shared" ref="K20:K24" si="5">(F20+J20)/2</f>
        <v>2.5</v>
      </c>
      <c r="L20" s="8">
        <v>14</v>
      </c>
    </row>
    <row r="21" spans="1:12">
      <c r="A21" s="6">
        <v>14</v>
      </c>
      <c r="B21" s="62" t="s">
        <v>490</v>
      </c>
      <c r="C21" s="8">
        <v>5</v>
      </c>
      <c r="D21" s="8">
        <v>5</v>
      </c>
      <c r="E21" s="8">
        <v>5</v>
      </c>
      <c r="F21" s="121">
        <f t="shared" si="3"/>
        <v>5</v>
      </c>
      <c r="G21" s="7"/>
      <c r="H21" s="7"/>
      <c r="I21" s="7"/>
      <c r="J21" s="131">
        <f t="shared" si="4"/>
        <v>0</v>
      </c>
      <c r="K21" s="117">
        <f t="shared" si="5"/>
        <v>2.5</v>
      </c>
      <c r="L21" s="8">
        <v>14</v>
      </c>
    </row>
    <row r="22" spans="1:12">
      <c r="A22" s="6">
        <v>15</v>
      </c>
      <c r="B22" s="7" t="s">
        <v>1271</v>
      </c>
      <c r="C22" s="8">
        <v>5</v>
      </c>
      <c r="D22" s="8">
        <v>5</v>
      </c>
      <c r="E22" s="8">
        <v>5</v>
      </c>
      <c r="F22" s="121">
        <f t="shared" si="3"/>
        <v>5</v>
      </c>
      <c r="G22" s="7"/>
      <c r="H22" s="7"/>
      <c r="I22" s="7"/>
      <c r="J22" s="131">
        <f t="shared" si="4"/>
        <v>0</v>
      </c>
      <c r="K22" s="117">
        <f t="shared" si="5"/>
        <v>2.5</v>
      </c>
      <c r="L22" s="8">
        <v>14</v>
      </c>
    </row>
    <row r="23" spans="1:12">
      <c r="A23" s="6">
        <v>16</v>
      </c>
      <c r="B23" s="7" t="s">
        <v>1240</v>
      </c>
      <c r="C23" s="15">
        <v>3</v>
      </c>
      <c r="D23" s="8">
        <v>5</v>
      </c>
      <c r="E23" s="8">
        <v>5</v>
      </c>
      <c r="F23" s="121">
        <f t="shared" si="3"/>
        <v>4.333333333333333</v>
      </c>
      <c r="G23" s="7"/>
      <c r="H23" s="7"/>
      <c r="I23" s="7"/>
      <c r="J23" s="131">
        <f t="shared" si="4"/>
        <v>0</v>
      </c>
      <c r="K23" s="117">
        <f t="shared" si="5"/>
        <v>2.1666666666666665</v>
      </c>
      <c r="L23" s="8">
        <v>14</v>
      </c>
    </row>
    <row r="24" spans="1:12">
      <c r="A24" s="6">
        <v>17</v>
      </c>
      <c r="B24" s="7" t="s">
        <v>1293</v>
      </c>
      <c r="C24" s="15">
        <v>3</v>
      </c>
      <c r="D24" s="8">
        <v>5</v>
      </c>
      <c r="E24" s="8">
        <v>5</v>
      </c>
      <c r="F24" s="121">
        <f t="shared" si="3"/>
        <v>4.333333333333333</v>
      </c>
      <c r="G24" s="7"/>
      <c r="H24" s="7"/>
      <c r="I24" s="7"/>
      <c r="J24" s="131">
        <f t="shared" si="4"/>
        <v>0</v>
      </c>
      <c r="K24" s="117">
        <f t="shared" si="5"/>
        <v>2.1666666666666665</v>
      </c>
      <c r="L24" s="8">
        <v>14</v>
      </c>
    </row>
  </sheetData>
  <mergeCells count="7">
    <mergeCell ref="A4:A6"/>
    <mergeCell ref="B4:B6"/>
    <mergeCell ref="K4:K6"/>
    <mergeCell ref="L4:L6"/>
    <mergeCell ref="C5:F5"/>
    <mergeCell ref="G5:J5"/>
    <mergeCell ref="C4:J4"/>
  </mergeCells>
  <hyperlinks>
    <hyperlink ref="M1" location="'Daftar Tabel'!A1" display="&lt;&lt;&lt; Daftar Tabel"/>
  </hyperlinks>
  <pageMargins left="0.70866141732283472" right="0.70866141732283472" top="0.74803149606299213" bottom="0.74803149606299213" header="0.31496062992125984" footer="0.31496062992125984"/>
  <pageSetup scale="59" fitToHeight="4" orientation="landscape"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43"/>
  <sheetViews>
    <sheetView tabSelected="1" zoomScale="70" zoomScaleNormal="70" workbookViewId="0">
      <pane ySplit="9" topLeftCell="A25" activePane="bottomLeft" state="frozen"/>
      <selection activeCell="O47" sqref="O47"/>
      <selection pane="bottomLeft" activeCell="O47" sqref="O47"/>
    </sheetView>
  </sheetViews>
  <sheetFormatPr defaultColWidth="8.81640625" defaultRowHeight="14.5"/>
  <cols>
    <col min="2" max="2" width="46.453125" customWidth="1"/>
    <col min="3" max="3" width="24.26953125" bestFit="1" customWidth="1"/>
    <col min="4" max="4" width="18" bestFit="1" customWidth="1"/>
    <col min="5" max="5" width="60.7265625" customWidth="1"/>
    <col min="6" max="6" width="44.7265625" customWidth="1"/>
    <col min="7" max="7" width="16.81640625" bestFit="1" customWidth="1"/>
  </cols>
  <sheetData>
    <row r="1" spans="1:7">
      <c r="A1" s="2" t="s">
        <v>207</v>
      </c>
      <c r="G1" s="42" t="s">
        <v>388</v>
      </c>
    </row>
    <row r="4" spans="1:7" hidden="1">
      <c r="B4" t="s">
        <v>406</v>
      </c>
    </row>
    <row r="5" spans="1:7" hidden="1">
      <c r="B5" t="s">
        <v>407</v>
      </c>
    </row>
    <row r="6" spans="1:7" hidden="1">
      <c r="B6" t="s">
        <v>408</v>
      </c>
    </row>
    <row r="8" spans="1:7" ht="22.4" customHeight="1">
      <c r="A8" s="20" t="s">
        <v>36</v>
      </c>
      <c r="B8" s="20" t="s">
        <v>208</v>
      </c>
      <c r="C8" s="20" t="s">
        <v>209</v>
      </c>
      <c r="D8" s="20" t="s">
        <v>350</v>
      </c>
      <c r="E8" s="20" t="s">
        <v>210</v>
      </c>
      <c r="F8" s="20" t="s">
        <v>351</v>
      </c>
    </row>
    <row r="9" spans="1:7">
      <c r="A9" s="19">
        <v>1</v>
      </c>
      <c r="B9" s="19">
        <v>2</v>
      </c>
      <c r="C9" s="19">
        <v>3</v>
      </c>
      <c r="D9" s="19">
        <v>4</v>
      </c>
      <c r="E9" s="19">
        <v>5</v>
      </c>
      <c r="F9" s="19">
        <v>6</v>
      </c>
    </row>
    <row r="10" spans="1:7" ht="101.5">
      <c r="A10" s="6">
        <v>1</v>
      </c>
      <c r="B10" s="96" t="s">
        <v>1211</v>
      </c>
      <c r="C10" s="96" t="s">
        <v>753</v>
      </c>
      <c r="D10" s="96" t="s">
        <v>408</v>
      </c>
      <c r="E10" s="97" t="s">
        <v>961</v>
      </c>
      <c r="F10" s="127" t="s">
        <v>1153</v>
      </c>
    </row>
    <row r="11" spans="1:7" ht="145">
      <c r="A11" s="6">
        <v>2</v>
      </c>
      <c r="B11" s="96" t="s">
        <v>1251</v>
      </c>
      <c r="C11" s="96" t="s">
        <v>753</v>
      </c>
      <c r="D11" s="96" t="s">
        <v>408</v>
      </c>
      <c r="E11" s="97" t="s">
        <v>1252</v>
      </c>
      <c r="F11" s="127" t="s">
        <v>1153</v>
      </c>
    </row>
    <row r="12" spans="1:7" ht="145">
      <c r="A12" s="6">
        <v>3</v>
      </c>
      <c r="B12" s="96" t="s">
        <v>1462</v>
      </c>
      <c r="C12" s="96" t="s">
        <v>753</v>
      </c>
      <c r="D12" s="96" t="s">
        <v>408</v>
      </c>
      <c r="E12" s="62" t="s">
        <v>1463</v>
      </c>
      <c r="F12" s="127" t="s">
        <v>1153</v>
      </c>
    </row>
    <row r="13" spans="1:7" ht="116">
      <c r="A13" s="6">
        <v>4</v>
      </c>
      <c r="B13" s="10" t="s">
        <v>759</v>
      </c>
      <c r="C13" s="62" t="s">
        <v>758</v>
      </c>
      <c r="D13" s="10" t="s">
        <v>406</v>
      </c>
      <c r="E13" s="62" t="s">
        <v>962</v>
      </c>
      <c r="F13" s="127" t="s">
        <v>1153</v>
      </c>
    </row>
    <row r="14" spans="1:7" ht="130.5">
      <c r="A14" s="6">
        <v>5</v>
      </c>
      <c r="B14" s="10" t="s">
        <v>1250</v>
      </c>
      <c r="C14" s="62" t="s">
        <v>758</v>
      </c>
      <c r="D14" s="10" t="s">
        <v>406</v>
      </c>
      <c r="E14" s="62" t="s">
        <v>1253</v>
      </c>
      <c r="F14" s="90" t="s">
        <v>1153</v>
      </c>
    </row>
    <row r="15" spans="1:7" ht="116">
      <c r="A15" s="6">
        <v>6</v>
      </c>
      <c r="B15" s="62" t="s">
        <v>1475</v>
      </c>
      <c r="C15" s="62" t="s">
        <v>758</v>
      </c>
      <c r="D15" s="10" t="s">
        <v>408</v>
      </c>
      <c r="E15" s="62" t="s">
        <v>1468</v>
      </c>
      <c r="F15" s="127" t="s">
        <v>1153</v>
      </c>
    </row>
    <row r="16" spans="1:7" ht="159.5">
      <c r="A16" s="6">
        <v>7</v>
      </c>
      <c r="B16" s="62" t="s">
        <v>1469</v>
      </c>
      <c r="C16" s="10" t="s">
        <v>718</v>
      </c>
      <c r="D16" s="10" t="s">
        <v>408</v>
      </c>
      <c r="E16" s="62" t="s">
        <v>1470</v>
      </c>
      <c r="F16" s="90" t="s">
        <v>1153</v>
      </c>
    </row>
    <row r="17" spans="1:6" ht="145">
      <c r="A17" s="6">
        <v>8</v>
      </c>
      <c r="B17" s="62" t="s">
        <v>1471</v>
      </c>
      <c r="C17" s="10" t="s">
        <v>849</v>
      </c>
      <c r="D17" s="10" t="s">
        <v>408</v>
      </c>
      <c r="E17" s="62" t="s">
        <v>1472</v>
      </c>
      <c r="F17" s="91" t="s">
        <v>826</v>
      </c>
    </row>
    <row r="18" spans="1:6" ht="116">
      <c r="A18" s="6">
        <v>9</v>
      </c>
      <c r="B18" s="10" t="s">
        <v>1441</v>
      </c>
      <c r="C18" s="10" t="s">
        <v>849</v>
      </c>
      <c r="D18" s="10" t="s">
        <v>408</v>
      </c>
      <c r="E18" s="62" t="s">
        <v>1442</v>
      </c>
      <c r="F18" s="90" t="s">
        <v>1153</v>
      </c>
    </row>
    <row r="19" spans="1:6" ht="101.5">
      <c r="A19" s="6">
        <v>10</v>
      </c>
      <c r="B19" s="10" t="s">
        <v>1419</v>
      </c>
      <c r="C19" s="10" t="s">
        <v>481</v>
      </c>
      <c r="D19" s="10" t="s">
        <v>406</v>
      </c>
      <c r="E19" s="62" t="s">
        <v>1420</v>
      </c>
      <c r="F19" s="90" t="s">
        <v>1153</v>
      </c>
    </row>
    <row r="20" spans="1:6" ht="159.5">
      <c r="A20" s="6">
        <v>11</v>
      </c>
      <c r="B20" s="62" t="s">
        <v>1247</v>
      </c>
      <c r="C20" s="10" t="s">
        <v>481</v>
      </c>
      <c r="D20" s="10" t="s">
        <v>408</v>
      </c>
      <c r="E20" s="62" t="s">
        <v>1246</v>
      </c>
      <c r="F20" s="91" t="s">
        <v>826</v>
      </c>
    </row>
    <row r="21" spans="1:6" ht="101.5">
      <c r="A21" s="6">
        <v>12</v>
      </c>
      <c r="B21" s="62" t="s">
        <v>1436</v>
      </c>
      <c r="C21" s="10" t="s">
        <v>481</v>
      </c>
      <c r="D21" s="10" t="s">
        <v>408</v>
      </c>
      <c r="E21" s="62" t="s">
        <v>1437</v>
      </c>
      <c r="F21" s="91" t="s">
        <v>1438</v>
      </c>
    </row>
    <row r="22" spans="1:6" ht="116">
      <c r="A22" s="6">
        <v>13</v>
      </c>
      <c r="B22" s="62" t="s">
        <v>1466</v>
      </c>
      <c r="C22" s="10" t="s">
        <v>1006</v>
      </c>
      <c r="D22" s="10" t="s">
        <v>408</v>
      </c>
      <c r="E22" s="62" t="s">
        <v>1467</v>
      </c>
      <c r="F22" s="91" t="s">
        <v>1153</v>
      </c>
    </row>
    <row r="23" spans="1:6" ht="58">
      <c r="A23" s="6">
        <v>14</v>
      </c>
      <c r="B23" s="62" t="s">
        <v>1248</v>
      </c>
      <c r="C23" s="10" t="s">
        <v>1236</v>
      </c>
      <c r="D23" s="10" t="s">
        <v>408</v>
      </c>
      <c r="E23" s="62" t="s">
        <v>1249</v>
      </c>
      <c r="F23" s="91" t="s">
        <v>1153</v>
      </c>
    </row>
    <row r="24" spans="1:6" ht="130.5">
      <c r="A24" s="6">
        <v>15</v>
      </c>
      <c r="B24" s="62" t="s">
        <v>1460</v>
      </c>
      <c r="C24" s="10" t="s">
        <v>1236</v>
      </c>
      <c r="D24" s="10" t="s">
        <v>408</v>
      </c>
      <c r="E24" s="62" t="s">
        <v>1461</v>
      </c>
      <c r="F24" s="127" t="s">
        <v>1153</v>
      </c>
    </row>
    <row r="25" spans="1:6" ht="203">
      <c r="A25" s="6">
        <v>16</v>
      </c>
      <c r="B25" s="62" t="s">
        <v>1504</v>
      </c>
      <c r="C25" s="10" t="s">
        <v>1237</v>
      </c>
      <c r="D25" s="10" t="s">
        <v>408</v>
      </c>
      <c r="E25" s="62" t="s">
        <v>1505</v>
      </c>
      <c r="F25" s="127" t="s">
        <v>1153</v>
      </c>
    </row>
    <row r="26" spans="1:6" ht="130.5">
      <c r="A26" s="6">
        <v>17</v>
      </c>
      <c r="B26" s="10" t="s">
        <v>1464</v>
      </c>
      <c r="C26" s="10" t="s">
        <v>717</v>
      </c>
      <c r="D26" s="10" t="s">
        <v>408</v>
      </c>
      <c r="E26" s="62" t="s">
        <v>1465</v>
      </c>
      <c r="F26" s="90" t="s">
        <v>826</v>
      </c>
    </row>
    <row r="27" spans="1:6" ht="58">
      <c r="A27" s="6">
        <v>18</v>
      </c>
      <c r="B27" s="10" t="s">
        <v>1248</v>
      </c>
      <c r="C27" s="10" t="s">
        <v>717</v>
      </c>
      <c r="D27" s="10" t="s">
        <v>408</v>
      </c>
      <c r="E27" s="62" t="s">
        <v>1249</v>
      </c>
      <c r="F27" s="90" t="s">
        <v>826</v>
      </c>
    </row>
    <row r="28" spans="1:6" ht="116">
      <c r="A28" s="6">
        <v>19</v>
      </c>
      <c r="B28" s="10" t="s">
        <v>1448</v>
      </c>
      <c r="C28" s="62" t="s">
        <v>754</v>
      </c>
      <c r="D28" s="10" t="s">
        <v>408</v>
      </c>
      <c r="E28" s="62" t="s">
        <v>1449</v>
      </c>
      <c r="F28" s="90" t="s">
        <v>826</v>
      </c>
    </row>
    <row r="29" spans="1:6" ht="203">
      <c r="A29" s="6">
        <v>20</v>
      </c>
      <c r="B29" s="62" t="s">
        <v>1083</v>
      </c>
      <c r="C29" s="62" t="s">
        <v>754</v>
      </c>
      <c r="D29" s="10" t="s">
        <v>408</v>
      </c>
      <c r="E29" s="62" t="s">
        <v>1155</v>
      </c>
      <c r="F29" s="91" t="s">
        <v>1154</v>
      </c>
    </row>
    <row r="30" spans="1:6" ht="159.5">
      <c r="A30" s="6">
        <v>21</v>
      </c>
      <c r="B30" s="62" t="s">
        <v>1455</v>
      </c>
      <c r="C30" s="62" t="s">
        <v>754</v>
      </c>
      <c r="D30" s="10" t="s">
        <v>408</v>
      </c>
      <c r="E30" s="62" t="s">
        <v>1456</v>
      </c>
      <c r="F30" s="91" t="s">
        <v>826</v>
      </c>
    </row>
    <row r="31" spans="1:6" ht="116">
      <c r="A31" s="6">
        <v>22</v>
      </c>
      <c r="B31" s="62" t="s">
        <v>1292</v>
      </c>
      <c r="C31" s="62" t="s">
        <v>1084</v>
      </c>
      <c r="D31" s="10" t="s">
        <v>408</v>
      </c>
      <c r="E31" s="62" t="s">
        <v>1150</v>
      </c>
      <c r="F31" s="127" t="s">
        <v>1297</v>
      </c>
    </row>
    <row r="32" spans="1:6" ht="116">
      <c r="A32" s="6">
        <v>23</v>
      </c>
      <c r="B32" s="62" t="s">
        <v>1439</v>
      </c>
      <c r="C32" s="62" t="s">
        <v>1084</v>
      </c>
      <c r="D32" s="10" t="s">
        <v>408</v>
      </c>
      <c r="E32" s="62" t="s">
        <v>1440</v>
      </c>
      <c r="F32" s="127" t="s">
        <v>1438</v>
      </c>
    </row>
    <row r="33" spans="1:6" ht="145">
      <c r="A33" s="6">
        <v>24</v>
      </c>
      <c r="B33" s="62" t="s">
        <v>1445</v>
      </c>
      <c r="C33" s="62" t="s">
        <v>1084</v>
      </c>
      <c r="D33" s="10" t="s">
        <v>408</v>
      </c>
      <c r="E33" s="62" t="s">
        <v>1446</v>
      </c>
      <c r="F33" s="127" t="s">
        <v>1438</v>
      </c>
    </row>
    <row r="34" spans="1:6" ht="116">
      <c r="A34" s="6">
        <v>25</v>
      </c>
      <c r="B34" s="62" t="s">
        <v>1443</v>
      </c>
      <c r="C34" s="62" t="s">
        <v>760</v>
      </c>
      <c r="D34" s="10" t="s">
        <v>408</v>
      </c>
      <c r="E34" s="62" t="s">
        <v>1449</v>
      </c>
      <c r="F34" s="127" t="s">
        <v>1297</v>
      </c>
    </row>
    <row r="35" spans="1:6" ht="159.5">
      <c r="A35" s="6">
        <v>26</v>
      </c>
      <c r="B35" s="62" t="s">
        <v>1447</v>
      </c>
      <c r="C35" s="62" t="s">
        <v>760</v>
      </c>
      <c r="D35" s="10" t="s">
        <v>408</v>
      </c>
      <c r="E35" s="62" t="s">
        <v>1059</v>
      </c>
      <c r="F35" s="91" t="s">
        <v>826</v>
      </c>
    </row>
    <row r="36" spans="1:6" ht="145">
      <c r="A36" s="6">
        <v>27</v>
      </c>
      <c r="B36" s="62" t="s">
        <v>1457</v>
      </c>
      <c r="C36" s="62" t="s">
        <v>760</v>
      </c>
      <c r="D36" s="10" t="s">
        <v>408</v>
      </c>
      <c r="E36" s="62" t="s">
        <v>1458</v>
      </c>
      <c r="F36" s="91" t="s">
        <v>826</v>
      </c>
    </row>
    <row r="37" spans="1:6" ht="101.5">
      <c r="A37" s="6">
        <v>28</v>
      </c>
      <c r="B37" s="62" t="s">
        <v>1499</v>
      </c>
      <c r="C37" s="62" t="s">
        <v>760</v>
      </c>
      <c r="D37" s="10" t="s">
        <v>408</v>
      </c>
      <c r="E37" s="62" t="s">
        <v>1498</v>
      </c>
      <c r="F37" s="91" t="s">
        <v>826</v>
      </c>
    </row>
    <row r="38" spans="1:6" ht="101.5">
      <c r="A38" s="6">
        <v>29</v>
      </c>
      <c r="B38" s="62" t="s">
        <v>1245</v>
      </c>
      <c r="C38" s="10" t="s">
        <v>490</v>
      </c>
      <c r="D38" s="10" t="s">
        <v>408</v>
      </c>
      <c r="E38" s="62" t="s">
        <v>1152</v>
      </c>
      <c r="F38" s="91" t="s">
        <v>1151</v>
      </c>
    </row>
    <row r="39" spans="1:6" ht="116">
      <c r="A39" s="6">
        <v>30</v>
      </c>
      <c r="B39" s="55" t="s">
        <v>1451</v>
      </c>
      <c r="C39" s="55" t="s">
        <v>484</v>
      </c>
      <c r="D39" s="10" t="s">
        <v>408</v>
      </c>
      <c r="E39" s="63" t="s">
        <v>1178</v>
      </c>
      <c r="F39" s="91" t="s">
        <v>1151</v>
      </c>
    </row>
    <row r="40" spans="1:6" ht="174">
      <c r="A40" s="6">
        <v>31</v>
      </c>
      <c r="B40" s="60" t="s">
        <v>1450</v>
      </c>
      <c r="C40" s="55" t="s">
        <v>484</v>
      </c>
      <c r="D40" s="10" t="s">
        <v>408</v>
      </c>
      <c r="E40" s="60" t="s">
        <v>1452</v>
      </c>
      <c r="F40" s="127" t="s">
        <v>826</v>
      </c>
    </row>
    <row r="41" spans="1:6" ht="72.5">
      <c r="A41" s="6">
        <v>32</v>
      </c>
      <c r="B41" s="63" t="s">
        <v>1479</v>
      </c>
      <c r="C41" s="55" t="s">
        <v>1271</v>
      </c>
      <c r="D41" s="10" t="s">
        <v>408</v>
      </c>
      <c r="E41" s="63" t="s">
        <v>1480</v>
      </c>
      <c r="F41" s="127" t="s">
        <v>826</v>
      </c>
    </row>
    <row r="42" spans="1:6" ht="116">
      <c r="A42" s="6">
        <v>33</v>
      </c>
      <c r="B42" s="60" t="s">
        <v>1473</v>
      </c>
      <c r="C42" s="55" t="s">
        <v>1240</v>
      </c>
      <c r="D42" s="10" t="s">
        <v>408</v>
      </c>
      <c r="E42" s="63" t="s">
        <v>1474</v>
      </c>
      <c r="F42" s="127" t="s">
        <v>826</v>
      </c>
    </row>
    <row r="43" spans="1:6" ht="130.5">
      <c r="A43" s="6">
        <v>34</v>
      </c>
      <c r="B43" s="60" t="s">
        <v>1454</v>
      </c>
      <c r="C43" s="55" t="s">
        <v>1453</v>
      </c>
      <c r="D43" s="10" t="s">
        <v>408</v>
      </c>
      <c r="E43" s="60" t="s">
        <v>1459</v>
      </c>
      <c r="F43" s="127" t="s">
        <v>826</v>
      </c>
    </row>
  </sheetData>
  <dataValidations count="1">
    <dataValidation type="list" allowBlank="1" showInputMessage="1" showErrorMessage="1" sqref="D10:D43">
      <formula1>$B$3:$B$6</formula1>
    </dataValidation>
  </dataValidations>
  <hyperlinks>
    <hyperlink ref="G1" location="'Daftar Tabel'!A1" display="&lt;&lt;&lt; Daftar Tabel"/>
    <hyperlink ref="F35" r:id="rId1"/>
    <hyperlink ref="F36" r:id="rId2"/>
    <hyperlink ref="F38" r:id="rId3"/>
    <hyperlink ref="F26" r:id="rId4" display="https://drive.google.com/drive/folders/11O1zTPnlaFvUqdUBwiXNntBMH2E76NCh"/>
    <hyperlink ref="F29" r:id="rId5"/>
    <hyperlink ref="F39" r:id="rId6"/>
    <hyperlink ref="F17" r:id="rId7"/>
    <hyperlink ref="F10" r:id="rId8"/>
    <hyperlink ref="F20" r:id="rId9"/>
    <hyperlink ref="F22" r:id="rId10"/>
    <hyperlink ref="F13" r:id="rId11"/>
    <hyperlink ref="F14" r:id="rId12"/>
    <hyperlink ref="F15" r:id="rId13"/>
    <hyperlink ref="F12" r:id="rId14"/>
    <hyperlink ref="F11" r:id="rId15"/>
    <hyperlink ref="F34" r:id="rId16"/>
    <hyperlink ref="F19" r:id="rId17"/>
    <hyperlink ref="F21" r:id="rId18"/>
    <hyperlink ref="F18" r:id="rId19"/>
    <hyperlink ref="F23" r:id="rId20"/>
    <hyperlink ref="F24" r:id="rId21"/>
    <hyperlink ref="F33" r:id="rId22"/>
    <hyperlink ref="F32" r:id="rId23"/>
    <hyperlink ref="F31" r:id="rId24"/>
    <hyperlink ref="F30" r:id="rId25"/>
    <hyperlink ref="F27" r:id="rId26"/>
    <hyperlink ref="F28" r:id="rId27"/>
    <hyperlink ref="F40" r:id="rId28"/>
    <hyperlink ref="F43" r:id="rId29"/>
    <hyperlink ref="F42" r:id="rId30"/>
    <hyperlink ref="F41" r:id="rId31"/>
    <hyperlink ref="F37" r:id="rId32"/>
    <hyperlink ref="F25" r:id="rId33"/>
  </hyperlinks>
  <pageMargins left="0.70866141732283472" right="0.70866141732283472" top="0.74803149606299213" bottom="0.74803149606299213" header="0.31496062992125984" footer="0.31496062992125984"/>
  <pageSetup scale="43" fitToHeight="4" orientation="landscape" r:id="rId34"/>
  <legacyDrawing r:id="rId35"/>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I27"/>
  <sheetViews>
    <sheetView tabSelected="1" zoomScaleNormal="100" workbookViewId="0">
      <pane ySplit="5" topLeftCell="A6" activePane="bottomLeft" state="frozen"/>
      <selection activeCell="O47" sqref="O47"/>
      <selection pane="bottomLeft" activeCell="O47" sqref="O47"/>
    </sheetView>
  </sheetViews>
  <sheetFormatPr defaultColWidth="8.81640625" defaultRowHeight="14.5"/>
  <cols>
    <col min="2" max="2" width="37.453125" bestFit="1" customWidth="1"/>
    <col min="3" max="3" width="27.26953125" customWidth="1"/>
    <col min="4" max="4" width="21.1796875" customWidth="1"/>
    <col min="5" max="5" width="24" customWidth="1"/>
    <col min="6" max="6" width="21.7265625" customWidth="1"/>
    <col min="7" max="7" width="25.26953125" customWidth="1"/>
    <col min="8" max="8" width="16.81640625" bestFit="1" customWidth="1"/>
  </cols>
  <sheetData>
    <row r="1" spans="1:8">
      <c r="A1" s="2" t="s">
        <v>211</v>
      </c>
      <c r="H1" s="42" t="s">
        <v>388</v>
      </c>
    </row>
    <row r="4" spans="1:8" ht="29">
      <c r="A4" s="20" t="s">
        <v>36</v>
      </c>
      <c r="B4" s="24" t="s">
        <v>212</v>
      </c>
      <c r="C4" s="20" t="s">
        <v>213</v>
      </c>
      <c r="D4" s="20" t="s">
        <v>214</v>
      </c>
      <c r="E4" s="20" t="s">
        <v>215</v>
      </c>
      <c r="F4" s="20" t="s">
        <v>125</v>
      </c>
      <c r="G4" s="20" t="s">
        <v>351</v>
      </c>
    </row>
    <row r="5" spans="1:8">
      <c r="A5" s="19">
        <v>1</v>
      </c>
      <c r="B5" s="19">
        <v>2</v>
      </c>
      <c r="C5" s="19">
        <v>3</v>
      </c>
      <c r="D5" s="19">
        <v>4</v>
      </c>
      <c r="E5" s="19">
        <v>5</v>
      </c>
      <c r="F5" s="19">
        <v>6</v>
      </c>
      <c r="G5" s="19">
        <v>7</v>
      </c>
    </row>
    <row r="6" spans="1:8">
      <c r="A6" s="6">
        <v>1</v>
      </c>
      <c r="B6" s="66" t="s">
        <v>809</v>
      </c>
      <c r="C6" s="10" t="s">
        <v>557</v>
      </c>
      <c r="D6" s="62" t="s">
        <v>529</v>
      </c>
      <c r="E6" s="10" t="s">
        <v>556</v>
      </c>
      <c r="F6" s="8" t="s">
        <v>960</v>
      </c>
      <c r="G6" s="94" t="s">
        <v>826</v>
      </c>
    </row>
    <row r="7" spans="1:8">
      <c r="A7" s="6">
        <v>2</v>
      </c>
      <c r="B7" s="10" t="s">
        <v>559</v>
      </c>
      <c r="C7" s="10" t="s">
        <v>560</v>
      </c>
      <c r="D7" s="62" t="s">
        <v>529</v>
      </c>
      <c r="E7" s="10" t="s">
        <v>677</v>
      </c>
      <c r="F7" s="8" t="s">
        <v>1067</v>
      </c>
      <c r="G7" s="91" t="s">
        <v>826</v>
      </c>
    </row>
    <row r="8" spans="1:8" ht="29">
      <c r="A8" s="6">
        <v>3</v>
      </c>
      <c r="B8" s="10" t="s">
        <v>958</v>
      </c>
      <c r="C8" s="62" t="s">
        <v>994</v>
      </c>
      <c r="D8" s="62" t="s">
        <v>993</v>
      </c>
      <c r="E8" s="62" t="s">
        <v>1179</v>
      </c>
      <c r="F8" s="8" t="s">
        <v>959</v>
      </c>
      <c r="G8" s="91" t="s">
        <v>826</v>
      </c>
    </row>
    <row r="9" spans="1:8" ht="43.5">
      <c r="A9" s="6">
        <v>4</v>
      </c>
      <c r="B9" s="10" t="s">
        <v>808</v>
      </c>
      <c r="C9" s="10" t="s">
        <v>806</v>
      </c>
      <c r="D9" s="62" t="s">
        <v>444</v>
      </c>
      <c r="E9" s="10" t="s">
        <v>518</v>
      </c>
      <c r="F9" s="8" t="s">
        <v>807</v>
      </c>
      <c r="G9" s="90" t="s">
        <v>822</v>
      </c>
    </row>
    <row r="10" spans="1:8" ht="43.5">
      <c r="A10" s="6">
        <v>5</v>
      </c>
      <c r="B10" s="10" t="s">
        <v>757</v>
      </c>
      <c r="C10" s="10" t="s">
        <v>723</v>
      </c>
      <c r="D10" s="62" t="s">
        <v>444</v>
      </c>
      <c r="E10" s="62" t="s">
        <v>1009</v>
      </c>
      <c r="F10" s="8" t="s">
        <v>1010</v>
      </c>
      <c r="G10" s="90" t="s">
        <v>1011</v>
      </c>
    </row>
    <row r="11" spans="1:8" ht="43.5">
      <c r="A11" s="6">
        <v>6</v>
      </c>
      <c r="B11" s="10" t="s">
        <v>861</v>
      </c>
      <c r="C11" s="10" t="s">
        <v>862</v>
      </c>
      <c r="D11" s="62" t="s">
        <v>444</v>
      </c>
      <c r="E11" s="62" t="s">
        <v>528</v>
      </c>
      <c r="F11" s="8" t="s">
        <v>863</v>
      </c>
      <c r="G11" s="90" t="s">
        <v>822</v>
      </c>
    </row>
    <row r="12" spans="1:8" ht="29">
      <c r="A12" s="6">
        <v>7</v>
      </c>
      <c r="B12" s="10" t="s">
        <v>991</v>
      </c>
      <c r="C12" s="10" t="s">
        <v>992</v>
      </c>
      <c r="D12" s="62" t="s">
        <v>995</v>
      </c>
      <c r="E12" s="62" t="s">
        <v>554</v>
      </c>
      <c r="F12" s="8" t="s">
        <v>1136</v>
      </c>
      <c r="G12" s="90" t="s">
        <v>1139</v>
      </c>
    </row>
    <row r="13" spans="1:8">
      <c r="A13" s="6">
        <v>8</v>
      </c>
      <c r="B13" s="10" t="s">
        <v>1012</v>
      </c>
      <c r="C13" s="10" t="s">
        <v>560</v>
      </c>
      <c r="D13" s="10" t="s">
        <v>993</v>
      </c>
      <c r="E13" s="10" t="s">
        <v>528</v>
      </c>
      <c r="F13" s="8" t="s">
        <v>1137</v>
      </c>
      <c r="G13" s="91" t="s">
        <v>826</v>
      </c>
    </row>
    <row r="14" spans="1:8">
      <c r="A14" s="6">
        <v>9</v>
      </c>
      <c r="B14" s="10" t="s">
        <v>1423</v>
      </c>
      <c r="C14" s="10" t="s">
        <v>560</v>
      </c>
      <c r="D14" s="10" t="s">
        <v>993</v>
      </c>
      <c r="E14" s="10" t="s">
        <v>1424</v>
      </c>
      <c r="F14" s="8" t="s">
        <v>1425</v>
      </c>
      <c r="G14" s="91" t="s">
        <v>826</v>
      </c>
    </row>
    <row r="15" spans="1:8" ht="29">
      <c r="A15" s="6">
        <v>10</v>
      </c>
      <c r="B15" s="10" t="s">
        <v>1494</v>
      </c>
      <c r="C15" s="10" t="s">
        <v>1495</v>
      </c>
      <c r="D15" s="10" t="s">
        <v>995</v>
      </c>
      <c r="E15" s="62" t="s">
        <v>648</v>
      </c>
      <c r="F15" s="202" t="s">
        <v>1806</v>
      </c>
      <c r="G15" s="91" t="s">
        <v>826</v>
      </c>
    </row>
    <row r="16" spans="1:8" ht="29">
      <c r="A16" s="6">
        <v>11</v>
      </c>
      <c r="B16" s="55" t="s">
        <v>1575</v>
      </c>
      <c r="C16" s="55" t="s">
        <v>560</v>
      </c>
      <c r="D16" s="55" t="s">
        <v>1576</v>
      </c>
      <c r="E16" s="63" t="s">
        <v>522</v>
      </c>
      <c r="F16" s="8" t="s">
        <v>1577</v>
      </c>
      <c r="G16" s="127" t="s">
        <v>826</v>
      </c>
    </row>
    <row r="17" spans="1:9" ht="29">
      <c r="A17" s="6">
        <v>12</v>
      </c>
      <c r="B17" s="55" t="s">
        <v>1578</v>
      </c>
      <c r="C17" s="55" t="s">
        <v>727</v>
      </c>
      <c r="D17" s="55" t="s">
        <v>1579</v>
      </c>
      <c r="E17" s="60" t="s">
        <v>494</v>
      </c>
      <c r="F17" s="8" t="s">
        <v>1580</v>
      </c>
      <c r="G17" s="127" t="s">
        <v>826</v>
      </c>
    </row>
    <row r="18" spans="1:9" ht="29">
      <c r="A18" s="6">
        <v>13</v>
      </c>
      <c r="B18" s="55" t="s">
        <v>1581</v>
      </c>
      <c r="C18" s="55" t="s">
        <v>1582</v>
      </c>
      <c r="D18" s="55" t="s">
        <v>529</v>
      </c>
      <c r="E18" s="60" t="s">
        <v>522</v>
      </c>
      <c r="F18" s="202" t="s">
        <v>1807</v>
      </c>
      <c r="G18" s="154" t="s">
        <v>826</v>
      </c>
    </row>
    <row r="19" spans="1:9" ht="29">
      <c r="A19" s="6">
        <v>14</v>
      </c>
      <c r="B19" s="55" t="s">
        <v>1583</v>
      </c>
      <c r="C19" s="60" t="s">
        <v>603</v>
      </c>
      <c r="D19" s="55" t="s">
        <v>993</v>
      </c>
      <c r="E19" s="55" t="s">
        <v>714</v>
      </c>
      <c r="F19" s="8" t="s">
        <v>1584</v>
      </c>
      <c r="G19" s="154" t="s">
        <v>826</v>
      </c>
      <c r="I19" t="s">
        <v>195</v>
      </c>
    </row>
    <row r="20" spans="1:9">
      <c r="A20" s="6">
        <v>15</v>
      </c>
      <c r="B20" s="7" t="s">
        <v>1588</v>
      </c>
      <c r="C20" s="7" t="s">
        <v>1590</v>
      </c>
      <c r="D20" s="7" t="s">
        <v>529</v>
      </c>
      <c r="E20" s="7" t="s">
        <v>556</v>
      </c>
      <c r="F20" s="8" t="s">
        <v>1613</v>
      </c>
      <c r="G20" s="154" t="s">
        <v>826</v>
      </c>
    </row>
    <row r="21" spans="1:9" ht="29">
      <c r="A21" s="6">
        <v>16</v>
      </c>
      <c r="B21" s="55" t="s">
        <v>1587</v>
      </c>
      <c r="C21" s="60" t="s">
        <v>1609</v>
      </c>
      <c r="D21" s="55" t="s">
        <v>714</v>
      </c>
      <c r="E21" s="55" t="s">
        <v>714</v>
      </c>
      <c r="F21" s="202" t="s">
        <v>1808</v>
      </c>
      <c r="G21" s="154" t="s">
        <v>826</v>
      </c>
    </row>
    <row r="22" spans="1:9">
      <c r="A22" s="6">
        <v>17</v>
      </c>
      <c r="B22" s="7" t="s">
        <v>1589</v>
      </c>
      <c r="C22" s="7" t="s">
        <v>560</v>
      </c>
      <c r="D22" s="7" t="s">
        <v>529</v>
      </c>
      <c r="E22" s="63" t="s">
        <v>529</v>
      </c>
      <c r="F22" s="8" t="s">
        <v>1614</v>
      </c>
      <c r="G22" s="154" t="s">
        <v>826</v>
      </c>
    </row>
    <row r="23" spans="1:9" ht="29">
      <c r="A23" s="6">
        <v>18</v>
      </c>
      <c r="B23" s="55" t="s">
        <v>1591</v>
      </c>
      <c r="C23" s="60" t="s">
        <v>1608</v>
      </c>
      <c r="D23" s="55" t="s">
        <v>523</v>
      </c>
      <c r="E23" s="55" t="s">
        <v>523</v>
      </c>
      <c r="F23" s="8" t="s">
        <v>1615</v>
      </c>
      <c r="G23" s="154" t="s">
        <v>826</v>
      </c>
    </row>
    <row r="24" spans="1:9" ht="29">
      <c r="A24" s="6">
        <v>19</v>
      </c>
      <c r="B24" s="55" t="s">
        <v>1592</v>
      </c>
      <c r="C24" s="55" t="s">
        <v>1607</v>
      </c>
      <c r="D24" s="60" t="s">
        <v>1611</v>
      </c>
      <c r="E24" s="55" t="s">
        <v>1612</v>
      </c>
      <c r="F24" s="8" t="s">
        <v>1616</v>
      </c>
      <c r="G24" s="154" t="s">
        <v>826</v>
      </c>
    </row>
    <row r="25" spans="1:9" ht="29">
      <c r="A25" s="6">
        <v>20</v>
      </c>
      <c r="B25" s="55" t="s">
        <v>1593</v>
      </c>
      <c r="C25" s="55" t="s">
        <v>1594</v>
      </c>
      <c r="D25" s="60" t="s">
        <v>522</v>
      </c>
      <c r="E25" s="63" t="s">
        <v>522</v>
      </c>
      <c r="F25" s="202" t="s">
        <v>1809</v>
      </c>
      <c r="G25" s="154" t="s">
        <v>826</v>
      </c>
    </row>
    <row r="26" spans="1:9" ht="29">
      <c r="A26" s="6">
        <v>21</v>
      </c>
      <c r="B26" s="55" t="s">
        <v>1595</v>
      </c>
      <c r="C26" s="55" t="s">
        <v>992</v>
      </c>
      <c r="D26" s="55" t="s">
        <v>1610</v>
      </c>
      <c r="E26" s="63" t="s">
        <v>510</v>
      </c>
      <c r="F26" s="8" t="s">
        <v>1618</v>
      </c>
      <c r="G26" s="154" t="s">
        <v>826</v>
      </c>
    </row>
    <row r="27" spans="1:9">
      <c r="A27" s="6">
        <v>22</v>
      </c>
      <c r="B27" s="7" t="s">
        <v>1598</v>
      </c>
      <c r="C27" s="7" t="s">
        <v>1599</v>
      </c>
      <c r="D27" s="7" t="s">
        <v>993</v>
      </c>
      <c r="E27" s="7" t="s">
        <v>556</v>
      </c>
      <c r="F27" s="8" t="s">
        <v>1617</v>
      </c>
      <c r="G27" s="154" t="s">
        <v>826</v>
      </c>
    </row>
  </sheetData>
  <hyperlinks>
    <hyperlink ref="H1" location="'Daftar Tabel'!A1" display="&lt;&lt;&lt; Daftar Tabel"/>
    <hyperlink ref="G9" r:id="rId1" display="https://drive.google.com/drive/folders/1_FDxf2JU60c4y1HYZuRq56da6K8b2FqD"/>
    <hyperlink ref="G11" r:id="rId2" display="https://drive.google.com/drive/folders/1mjNWElUKbvnUeUULaYBUyRfDqRZoVPl1"/>
    <hyperlink ref="G6" r:id="rId3" display="https://drive.google.com/drive/folders/1LoNNrNNnQ6AA23A8pUJEsmL-Cdj7oj0f"/>
    <hyperlink ref="G8" r:id="rId4"/>
    <hyperlink ref="G10" r:id="rId5" display="https://drive.google.com/drive/folders/1QCJu0CQL7VyH_XZ6TX-vr6DkonobCidz"/>
    <hyperlink ref="G7" r:id="rId6"/>
    <hyperlink ref="G12" r:id="rId7"/>
    <hyperlink ref="G13" r:id="rId8"/>
    <hyperlink ref="G14" r:id="rId9"/>
    <hyperlink ref="G15" r:id="rId10"/>
    <hyperlink ref="G16" r:id="rId11"/>
    <hyperlink ref="G17" r:id="rId12"/>
  </hyperlinks>
  <pageMargins left="0.70866141732283472" right="0.70866141732283472" top="0.74803149606299213" bottom="0.74803149606299213" header="0.31496062992125984" footer="0.31496062992125984"/>
  <pageSetup scale="64" fitToHeight="4" orientation="landscape" r:id="rId13"/>
  <legacyDrawing r:id="rId14"/>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4"/>
  <sheetViews>
    <sheetView tabSelected="1" topLeftCell="A8" workbookViewId="0">
      <selection activeCell="O47" sqref="O47"/>
    </sheetView>
  </sheetViews>
  <sheetFormatPr defaultColWidth="8.81640625" defaultRowHeight="14.5"/>
  <cols>
    <col min="2" max="2" width="42.26953125" customWidth="1"/>
    <col min="3" max="5" width="20.7265625" customWidth="1"/>
    <col min="6" max="6" width="44.26953125" customWidth="1"/>
    <col min="7" max="7" width="16.81640625" bestFit="1" customWidth="1"/>
  </cols>
  <sheetData>
    <row r="1" spans="1:7">
      <c r="A1" s="2" t="s">
        <v>216</v>
      </c>
      <c r="G1" s="42" t="s">
        <v>388</v>
      </c>
    </row>
    <row r="3" spans="1:7" hidden="1"/>
    <row r="4" spans="1:7" hidden="1">
      <c r="B4" t="s">
        <v>48</v>
      </c>
    </row>
    <row r="6" spans="1:7">
      <c r="A6" s="230" t="s">
        <v>36</v>
      </c>
      <c r="B6" s="232" t="s">
        <v>217</v>
      </c>
      <c r="C6" s="236" t="s">
        <v>218</v>
      </c>
      <c r="D6" s="237"/>
      <c r="E6" s="238"/>
      <c r="F6" s="230" t="s">
        <v>137</v>
      </c>
    </row>
    <row r="7" spans="1:7" ht="29">
      <c r="A7" s="231"/>
      <c r="B7" s="232"/>
      <c r="C7" s="21" t="s">
        <v>219</v>
      </c>
      <c r="D7" s="24" t="s">
        <v>220</v>
      </c>
      <c r="E7" s="24" t="s">
        <v>221</v>
      </c>
      <c r="F7" s="231"/>
    </row>
    <row r="8" spans="1:7">
      <c r="A8" s="19">
        <v>1</v>
      </c>
      <c r="B8" s="19">
        <v>2</v>
      </c>
      <c r="C8" s="19">
        <v>3</v>
      </c>
      <c r="D8" s="19">
        <v>4</v>
      </c>
      <c r="E8" s="19">
        <v>5</v>
      </c>
      <c r="F8" s="19">
        <v>6</v>
      </c>
    </row>
    <row r="9" spans="1:7" ht="72.5">
      <c r="A9" s="6">
        <v>1</v>
      </c>
      <c r="B9" s="92" t="s">
        <v>222</v>
      </c>
      <c r="C9" s="8" t="s">
        <v>48</v>
      </c>
      <c r="D9" s="8" t="s">
        <v>48</v>
      </c>
      <c r="E9" s="8" t="s">
        <v>48</v>
      </c>
      <c r="F9" s="62" t="s">
        <v>1008</v>
      </c>
    </row>
    <row r="10" spans="1:7" ht="203">
      <c r="A10" s="6">
        <v>2</v>
      </c>
      <c r="B10" s="92" t="s">
        <v>223</v>
      </c>
      <c r="C10" s="8" t="s">
        <v>48</v>
      </c>
      <c r="D10" s="8" t="s">
        <v>48</v>
      </c>
      <c r="E10" s="8" t="s">
        <v>48</v>
      </c>
      <c r="F10" s="62" t="s">
        <v>996</v>
      </c>
    </row>
    <row r="11" spans="1:7" ht="116.5" customHeight="1">
      <c r="A11" s="6">
        <v>3</v>
      </c>
      <c r="B11" s="92" t="s">
        <v>224</v>
      </c>
      <c r="C11" s="8" t="s">
        <v>48</v>
      </c>
      <c r="D11" s="8" t="s">
        <v>48</v>
      </c>
      <c r="E11" s="8" t="s">
        <v>48</v>
      </c>
      <c r="F11" s="70" t="s">
        <v>1600</v>
      </c>
    </row>
    <row r="12" spans="1:7" ht="72.5">
      <c r="A12" s="6">
        <v>4</v>
      </c>
      <c r="B12" s="92" t="s">
        <v>225</v>
      </c>
      <c r="C12" s="8" t="s">
        <v>48</v>
      </c>
      <c r="D12" s="8" t="s">
        <v>48</v>
      </c>
      <c r="E12" s="8" t="s">
        <v>48</v>
      </c>
      <c r="F12" s="62" t="s">
        <v>842</v>
      </c>
    </row>
    <row r="13" spans="1:7" ht="148" customHeight="1">
      <c r="A13" s="6">
        <v>5</v>
      </c>
      <c r="B13" s="92" t="s">
        <v>226</v>
      </c>
      <c r="C13" s="8" t="s">
        <v>48</v>
      </c>
      <c r="D13" s="8" t="s">
        <v>48</v>
      </c>
      <c r="E13" s="8" t="s">
        <v>48</v>
      </c>
      <c r="F13" s="63" t="s">
        <v>848</v>
      </c>
    </row>
    <row r="14" spans="1:7" ht="127.75" customHeight="1">
      <c r="A14" s="6">
        <v>6</v>
      </c>
      <c r="B14" s="92" t="s">
        <v>227</v>
      </c>
      <c r="C14" s="8" t="s">
        <v>48</v>
      </c>
      <c r="D14" s="8" t="s">
        <v>48</v>
      </c>
      <c r="E14" s="8" t="s">
        <v>48</v>
      </c>
      <c r="F14" s="62" t="s">
        <v>866</v>
      </c>
    </row>
  </sheetData>
  <mergeCells count="4">
    <mergeCell ref="C6:E6"/>
    <mergeCell ref="B6:B7"/>
    <mergeCell ref="A6:A7"/>
    <mergeCell ref="F6:F7"/>
  </mergeCells>
  <dataValidations count="1">
    <dataValidation type="list" allowBlank="1" showInputMessage="1" showErrorMessage="1" sqref="C9:C14 D9:D14 E9:E14">
      <formula1>$B$3:$B$4</formula1>
    </dataValidation>
  </dataValidations>
  <hyperlinks>
    <hyperlink ref="G1" location="'Daftar Tabel'!A1" display="&lt;&lt;&lt; Daftar Tabel"/>
  </hyperlinks>
  <pageMargins left="0.70866141732283472" right="0.70866141732283472" top="0.74803149606299213" bottom="0.74803149606299213" header="0.31496062992125984" footer="0.31496062992125984"/>
  <pageSetup scale="70" fitToHeight="4" orientation="landscape"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H70"/>
  <sheetViews>
    <sheetView tabSelected="1" zoomScaleNormal="100" workbookViewId="0">
      <pane ySplit="9" topLeftCell="A59" activePane="bottomLeft" state="frozen"/>
      <selection activeCell="O47" sqref="O47"/>
      <selection pane="bottomLeft" activeCell="O47" sqref="O47"/>
    </sheetView>
  </sheetViews>
  <sheetFormatPr defaultColWidth="8.81640625" defaultRowHeight="14.5"/>
  <cols>
    <col min="2" max="2" width="15.26953125" bestFit="1" customWidth="1"/>
    <col min="3" max="3" width="47.1796875" customWidth="1"/>
    <col min="4" max="4" width="31.453125" customWidth="1"/>
    <col min="5" max="5" width="28.1796875" customWidth="1"/>
    <col min="6" max="7" width="32.26953125" customWidth="1"/>
    <col min="8" max="8" width="16.81640625" bestFit="1" customWidth="1"/>
  </cols>
  <sheetData>
    <row r="1" spans="1:8">
      <c r="A1" s="2" t="s">
        <v>228</v>
      </c>
      <c r="H1" s="42" t="s">
        <v>388</v>
      </c>
    </row>
    <row r="2" spans="1:8">
      <c r="A2" s="2"/>
      <c r="H2" s="50"/>
    </row>
    <row r="3" spans="1:8" hidden="1"/>
    <row r="4" spans="1:8" hidden="1">
      <c r="D4" t="s">
        <v>61</v>
      </c>
    </row>
    <row r="5" spans="1:8" hidden="1">
      <c r="D5" t="s">
        <v>62</v>
      </c>
    </row>
    <row r="6" spans="1:8" hidden="1">
      <c r="D6" t="s">
        <v>14</v>
      </c>
    </row>
    <row r="8" spans="1:8" ht="29">
      <c r="A8" s="20" t="s">
        <v>36</v>
      </c>
      <c r="B8" s="20" t="s">
        <v>53</v>
      </c>
      <c r="C8" s="20" t="s">
        <v>159</v>
      </c>
      <c r="D8" s="20" t="s">
        <v>229</v>
      </c>
      <c r="E8" s="21" t="s">
        <v>352</v>
      </c>
      <c r="F8" s="24" t="s">
        <v>231</v>
      </c>
      <c r="G8" s="24" t="s">
        <v>232</v>
      </c>
    </row>
    <row r="9" spans="1:8">
      <c r="A9" s="19">
        <v>1</v>
      </c>
      <c r="B9" s="19">
        <v>2</v>
      </c>
      <c r="C9" s="19">
        <v>3</v>
      </c>
      <c r="D9" s="19">
        <v>4</v>
      </c>
      <c r="E9" s="19">
        <v>5</v>
      </c>
      <c r="F9" s="19">
        <v>6</v>
      </c>
      <c r="G9" s="19">
        <v>7</v>
      </c>
    </row>
    <row r="10" spans="1:8" ht="58">
      <c r="A10" s="101">
        <v>1</v>
      </c>
      <c r="B10" s="8" t="s">
        <v>61</v>
      </c>
      <c r="C10" s="93" t="s">
        <v>881</v>
      </c>
      <c r="D10" s="10" t="s">
        <v>561</v>
      </c>
      <c r="E10" s="62" t="s">
        <v>570</v>
      </c>
      <c r="F10" s="10" t="s">
        <v>882</v>
      </c>
      <c r="G10" s="10" t="s">
        <v>883</v>
      </c>
    </row>
    <row r="11" spans="1:8" ht="43.5">
      <c r="A11" s="101">
        <v>2</v>
      </c>
      <c r="B11" s="8" t="s">
        <v>61</v>
      </c>
      <c r="C11" s="90" t="s">
        <v>1363</v>
      </c>
      <c r="D11" s="10" t="s">
        <v>574</v>
      </c>
      <c r="E11" s="10" t="s">
        <v>526</v>
      </c>
      <c r="F11" s="10" t="s">
        <v>882</v>
      </c>
      <c r="G11" s="10" t="s">
        <v>575</v>
      </c>
    </row>
    <row r="12" spans="1:8" ht="29">
      <c r="A12" s="101">
        <v>3</v>
      </c>
      <c r="B12" s="8" t="s">
        <v>61</v>
      </c>
      <c r="C12" s="90" t="s">
        <v>884</v>
      </c>
      <c r="D12" s="10" t="s">
        <v>885</v>
      </c>
      <c r="E12" s="10" t="s">
        <v>526</v>
      </c>
      <c r="F12" s="10" t="s">
        <v>882</v>
      </c>
      <c r="G12" s="10" t="s">
        <v>886</v>
      </c>
    </row>
    <row r="13" spans="1:8" ht="43.5">
      <c r="A13" s="101">
        <v>4</v>
      </c>
      <c r="B13" s="8" t="s">
        <v>61</v>
      </c>
      <c r="C13" s="90" t="s">
        <v>887</v>
      </c>
      <c r="D13" s="10" t="s">
        <v>571</v>
      </c>
      <c r="E13" s="10" t="s">
        <v>526</v>
      </c>
      <c r="F13" s="10" t="s">
        <v>577</v>
      </c>
      <c r="G13" s="10" t="s">
        <v>578</v>
      </c>
    </row>
    <row r="14" spans="1:8" ht="29">
      <c r="A14" s="101">
        <v>5</v>
      </c>
      <c r="B14" s="8" t="s">
        <v>61</v>
      </c>
      <c r="C14" s="90" t="s">
        <v>1364</v>
      </c>
      <c r="D14" s="62" t="s">
        <v>568</v>
      </c>
      <c r="E14" s="10" t="s">
        <v>528</v>
      </c>
      <c r="F14" s="10" t="s">
        <v>577</v>
      </c>
      <c r="G14" s="10" t="s">
        <v>579</v>
      </c>
    </row>
    <row r="15" spans="1:8" ht="29">
      <c r="A15" s="101">
        <v>6</v>
      </c>
      <c r="B15" s="8" t="s">
        <v>61</v>
      </c>
      <c r="C15" s="90" t="s">
        <v>888</v>
      </c>
      <c r="D15" s="55" t="s">
        <v>833</v>
      </c>
      <c r="E15" s="55" t="s">
        <v>526</v>
      </c>
      <c r="F15" s="10" t="s">
        <v>882</v>
      </c>
      <c r="G15" s="10" t="s">
        <v>889</v>
      </c>
    </row>
    <row r="16" spans="1:8" ht="43.5">
      <c r="A16" s="101">
        <v>7</v>
      </c>
      <c r="B16" s="8" t="s">
        <v>61</v>
      </c>
      <c r="C16" s="90" t="s">
        <v>890</v>
      </c>
      <c r="D16" s="62" t="s">
        <v>562</v>
      </c>
      <c r="E16" s="62" t="s">
        <v>563</v>
      </c>
      <c r="F16" s="10" t="s">
        <v>882</v>
      </c>
      <c r="G16" s="10" t="s">
        <v>891</v>
      </c>
    </row>
    <row r="17" spans="1:7" ht="48" customHeight="1">
      <c r="A17" s="101">
        <v>8</v>
      </c>
      <c r="B17" s="8" t="s">
        <v>61</v>
      </c>
      <c r="C17" s="90" t="s">
        <v>892</v>
      </c>
      <c r="D17" s="62" t="s">
        <v>804</v>
      </c>
      <c r="E17" s="62" t="s">
        <v>588</v>
      </c>
      <c r="F17" s="10" t="s">
        <v>882</v>
      </c>
      <c r="G17" s="10" t="s">
        <v>893</v>
      </c>
    </row>
    <row r="18" spans="1:7" ht="29">
      <c r="A18" s="101">
        <v>9</v>
      </c>
      <c r="B18" s="8" t="s">
        <v>61</v>
      </c>
      <c r="C18" s="90" t="s">
        <v>894</v>
      </c>
      <c r="D18" s="62" t="s">
        <v>585</v>
      </c>
      <c r="E18" s="62" t="s">
        <v>586</v>
      </c>
      <c r="F18" s="10" t="s">
        <v>882</v>
      </c>
      <c r="G18" s="10" t="s">
        <v>895</v>
      </c>
    </row>
    <row r="19" spans="1:7" ht="43.5">
      <c r="A19" s="101">
        <v>10</v>
      </c>
      <c r="B19" s="8" t="s">
        <v>61</v>
      </c>
      <c r="C19" s="120" t="s">
        <v>896</v>
      </c>
      <c r="D19" s="62" t="s">
        <v>484</v>
      </c>
      <c r="E19" s="10" t="s">
        <v>528</v>
      </c>
      <c r="F19" s="10"/>
      <c r="G19" s="10" t="s">
        <v>897</v>
      </c>
    </row>
    <row r="20" spans="1:7" ht="58">
      <c r="A20" s="101">
        <v>11</v>
      </c>
      <c r="B20" s="8" t="s">
        <v>61</v>
      </c>
      <c r="C20" s="120" t="s">
        <v>1518</v>
      </c>
      <c r="D20" s="62" t="s">
        <v>490</v>
      </c>
      <c r="E20" s="62" t="s">
        <v>909</v>
      </c>
      <c r="F20" s="10" t="s">
        <v>882</v>
      </c>
      <c r="G20" s="10" t="s">
        <v>1519</v>
      </c>
    </row>
    <row r="21" spans="1:7" ht="29.5" customHeight="1">
      <c r="A21" s="101">
        <v>12</v>
      </c>
      <c r="B21" s="8" t="s">
        <v>61</v>
      </c>
      <c r="C21" s="90" t="s">
        <v>1365</v>
      </c>
      <c r="D21" s="10" t="s">
        <v>1336</v>
      </c>
      <c r="E21" s="10" t="s">
        <v>1337</v>
      </c>
      <c r="F21" s="10"/>
      <c r="G21" s="10" t="s">
        <v>1520</v>
      </c>
    </row>
    <row r="22" spans="1:7" ht="64.75" customHeight="1">
      <c r="A22" s="101">
        <v>13</v>
      </c>
      <c r="B22" s="8" t="s">
        <v>61</v>
      </c>
      <c r="C22" s="90" t="s">
        <v>1521</v>
      </c>
      <c r="D22" s="10" t="s">
        <v>1336</v>
      </c>
      <c r="E22" s="10" t="s">
        <v>1337</v>
      </c>
      <c r="F22" s="10" t="s">
        <v>1522</v>
      </c>
      <c r="G22" s="10" t="s">
        <v>1523</v>
      </c>
    </row>
    <row r="23" spans="1:7" ht="29">
      <c r="A23" s="101">
        <v>14</v>
      </c>
      <c r="B23" s="8" t="s">
        <v>61</v>
      </c>
      <c r="C23" s="90" t="s">
        <v>1366</v>
      </c>
      <c r="D23" s="62" t="s">
        <v>1240</v>
      </c>
      <c r="E23" s="10" t="s">
        <v>1339</v>
      </c>
      <c r="F23" s="10"/>
      <c r="G23" s="159" t="s">
        <v>1524</v>
      </c>
    </row>
    <row r="24" spans="1:7" ht="29">
      <c r="A24" s="101">
        <v>15</v>
      </c>
      <c r="B24" s="8" t="s">
        <v>61</v>
      </c>
      <c r="C24" s="90" t="s">
        <v>1367</v>
      </c>
      <c r="D24" s="62" t="s">
        <v>1271</v>
      </c>
      <c r="E24" s="10" t="s">
        <v>1341</v>
      </c>
      <c r="F24" s="10"/>
      <c r="G24" s="10" t="s">
        <v>1525</v>
      </c>
    </row>
    <row r="25" spans="1:7" ht="43.5">
      <c r="A25" s="101">
        <v>16</v>
      </c>
      <c r="B25" s="8" t="s">
        <v>61</v>
      </c>
      <c r="C25" s="90" t="s">
        <v>1368</v>
      </c>
      <c r="D25" s="62" t="s">
        <v>1344</v>
      </c>
      <c r="E25" s="10" t="s">
        <v>528</v>
      </c>
      <c r="F25" s="10"/>
      <c r="G25" s="10" t="s">
        <v>1526</v>
      </c>
    </row>
    <row r="26" spans="1:7" ht="29">
      <c r="A26" s="101">
        <v>17</v>
      </c>
      <c r="B26" s="8" t="s">
        <v>61</v>
      </c>
      <c r="C26" s="90" t="s">
        <v>1369</v>
      </c>
      <c r="D26" s="62" t="s">
        <v>1346</v>
      </c>
      <c r="E26" s="62" t="s">
        <v>534</v>
      </c>
      <c r="F26" s="10" t="s">
        <v>1370</v>
      </c>
      <c r="G26" s="10" t="s">
        <v>1527</v>
      </c>
    </row>
    <row r="27" spans="1:7" ht="45" customHeight="1">
      <c r="A27" s="101">
        <v>18</v>
      </c>
      <c r="B27" s="8" t="s">
        <v>61</v>
      </c>
      <c r="C27" s="90" t="s">
        <v>1371</v>
      </c>
      <c r="D27" s="62" t="s">
        <v>1236</v>
      </c>
      <c r="E27" s="10" t="s">
        <v>1348</v>
      </c>
      <c r="F27" s="10" t="s">
        <v>1372</v>
      </c>
      <c r="G27" s="10" t="s">
        <v>1528</v>
      </c>
    </row>
    <row r="28" spans="1:7" ht="58">
      <c r="A28" s="101">
        <v>19</v>
      </c>
      <c r="B28" s="8" t="s">
        <v>62</v>
      </c>
      <c r="C28" s="93" t="s">
        <v>728</v>
      </c>
      <c r="D28" s="10" t="s">
        <v>561</v>
      </c>
      <c r="E28" s="62" t="s">
        <v>570</v>
      </c>
      <c r="F28" s="62" t="s">
        <v>898</v>
      </c>
      <c r="G28" s="10" t="s">
        <v>566</v>
      </c>
    </row>
    <row r="29" spans="1:7" ht="43.5">
      <c r="A29" s="101">
        <v>20</v>
      </c>
      <c r="B29" s="8" t="s">
        <v>62</v>
      </c>
      <c r="C29" s="93" t="s">
        <v>899</v>
      </c>
      <c r="D29" s="10" t="s">
        <v>885</v>
      </c>
      <c r="E29" s="10" t="s">
        <v>526</v>
      </c>
      <c r="F29" s="10" t="s">
        <v>882</v>
      </c>
      <c r="G29" s="10" t="s">
        <v>900</v>
      </c>
    </row>
    <row r="30" spans="1:7" ht="43.5">
      <c r="A30" s="101">
        <v>21</v>
      </c>
      <c r="B30" s="8" t="s">
        <v>62</v>
      </c>
      <c r="C30" s="93" t="s">
        <v>901</v>
      </c>
      <c r="D30" s="10" t="s">
        <v>574</v>
      </c>
      <c r="E30" s="10" t="s">
        <v>526</v>
      </c>
      <c r="F30" s="10" t="s">
        <v>882</v>
      </c>
      <c r="G30" s="10" t="s">
        <v>893</v>
      </c>
    </row>
    <row r="31" spans="1:7" ht="43.5">
      <c r="A31" s="101">
        <v>22</v>
      </c>
      <c r="B31" s="8" t="s">
        <v>62</v>
      </c>
      <c r="C31" s="93" t="s">
        <v>1068</v>
      </c>
      <c r="D31" s="10" t="s">
        <v>571</v>
      </c>
      <c r="E31" s="10" t="s">
        <v>526</v>
      </c>
      <c r="F31" s="10" t="s">
        <v>882</v>
      </c>
      <c r="G31" s="10" t="s">
        <v>902</v>
      </c>
    </row>
    <row r="32" spans="1:7" ht="43.5">
      <c r="A32" s="101">
        <v>23</v>
      </c>
      <c r="B32" s="8" t="s">
        <v>62</v>
      </c>
      <c r="C32" s="90" t="s">
        <v>1069</v>
      </c>
      <c r="D32" s="62" t="s">
        <v>568</v>
      </c>
      <c r="E32" s="10" t="s">
        <v>528</v>
      </c>
      <c r="F32" s="10" t="s">
        <v>882</v>
      </c>
      <c r="G32" s="10" t="s">
        <v>576</v>
      </c>
    </row>
    <row r="33" spans="1:7" ht="29">
      <c r="A33" s="101">
        <v>24</v>
      </c>
      <c r="B33" s="8" t="s">
        <v>62</v>
      </c>
      <c r="C33" s="90" t="s">
        <v>582</v>
      </c>
      <c r="D33" s="55" t="s">
        <v>833</v>
      </c>
      <c r="E33" s="55" t="s">
        <v>526</v>
      </c>
      <c r="F33" s="62" t="s">
        <v>583</v>
      </c>
      <c r="G33" s="10" t="s">
        <v>584</v>
      </c>
    </row>
    <row r="34" spans="1:7" ht="29">
      <c r="A34" s="101">
        <v>25</v>
      </c>
      <c r="B34" s="8" t="s">
        <v>62</v>
      </c>
      <c r="C34" s="90" t="s">
        <v>903</v>
      </c>
      <c r="D34" s="62" t="s">
        <v>562</v>
      </c>
      <c r="E34" s="62" t="s">
        <v>563</v>
      </c>
      <c r="F34" s="10" t="s">
        <v>564</v>
      </c>
      <c r="G34" s="10" t="s">
        <v>565</v>
      </c>
    </row>
    <row r="35" spans="1:7" ht="43.5">
      <c r="A35" s="101">
        <v>26</v>
      </c>
      <c r="B35" s="8" t="s">
        <v>62</v>
      </c>
      <c r="C35" s="90" t="s">
        <v>904</v>
      </c>
      <c r="D35" s="62" t="s">
        <v>804</v>
      </c>
      <c r="E35" s="62" t="s">
        <v>588</v>
      </c>
      <c r="F35" s="10" t="s">
        <v>882</v>
      </c>
      <c r="G35" s="10" t="s">
        <v>781</v>
      </c>
    </row>
    <row r="36" spans="1:7" ht="43.5">
      <c r="A36" s="101">
        <v>27</v>
      </c>
      <c r="B36" s="8" t="s">
        <v>62</v>
      </c>
      <c r="C36" s="90" t="s">
        <v>905</v>
      </c>
      <c r="D36" s="62" t="s">
        <v>585</v>
      </c>
      <c r="E36" s="62" t="s">
        <v>586</v>
      </c>
      <c r="F36" s="62" t="s">
        <v>568</v>
      </c>
      <c r="G36" s="10" t="s">
        <v>587</v>
      </c>
    </row>
    <row r="37" spans="1:7" ht="29">
      <c r="A37" s="101">
        <v>28</v>
      </c>
      <c r="B37" s="8" t="s">
        <v>62</v>
      </c>
      <c r="C37" s="90" t="s">
        <v>906</v>
      </c>
      <c r="D37" s="62" t="s">
        <v>484</v>
      </c>
      <c r="E37" s="10" t="s">
        <v>528</v>
      </c>
      <c r="F37" s="10" t="s">
        <v>882</v>
      </c>
      <c r="G37" s="10" t="s">
        <v>907</v>
      </c>
    </row>
    <row r="38" spans="1:7" ht="29">
      <c r="A38" s="101">
        <v>29</v>
      </c>
      <c r="B38" s="8" t="s">
        <v>62</v>
      </c>
      <c r="C38" s="93" t="s">
        <v>908</v>
      </c>
      <c r="D38" s="62" t="s">
        <v>490</v>
      </c>
      <c r="E38" s="62" t="s">
        <v>909</v>
      </c>
      <c r="F38" s="10" t="s">
        <v>882</v>
      </c>
      <c r="G38" s="10" t="s">
        <v>910</v>
      </c>
    </row>
    <row r="39" spans="1:7" ht="29">
      <c r="A39" s="101">
        <v>30</v>
      </c>
      <c r="B39" s="8" t="s">
        <v>62</v>
      </c>
      <c r="C39" s="93" t="s">
        <v>1529</v>
      </c>
      <c r="D39" s="10" t="s">
        <v>1336</v>
      </c>
      <c r="E39" s="10" t="s">
        <v>1337</v>
      </c>
      <c r="F39" s="10" t="s">
        <v>1530</v>
      </c>
      <c r="G39" s="10" t="s">
        <v>1531</v>
      </c>
    </row>
    <row r="40" spans="1:7" ht="43.5">
      <c r="A40" s="101">
        <v>31</v>
      </c>
      <c r="B40" s="8" t="s">
        <v>62</v>
      </c>
      <c r="C40" s="93" t="s">
        <v>1374</v>
      </c>
      <c r="D40" s="62" t="s">
        <v>1240</v>
      </c>
      <c r="E40" s="10" t="s">
        <v>1339</v>
      </c>
      <c r="F40" s="10"/>
      <c r="G40" s="10" t="s">
        <v>1532</v>
      </c>
    </row>
    <row r="41" spans="1:7" ht="43.5">
      <c r="A41" s="101">
        <v>32</v>
      </c>
      <c r="B41" s="8" t="s">
        <v>62</v>
      </c>
      <c r="C41" s="93" t="s">
        <v>1375</v>
      </c>
      <c r="D41" s="62" t="s">
        <v>1271</v>
      </c>
      <c r="E41" s="10" t="s">
        <v>1341</v>
      </c>
      <c r="F41" s="10"/>
      <c r="G41" s="10" t="s">
        <v>1533</v>
      </c>
    </row>
    <row r="42" spans="1:7" ht="43.5">
      <c r="A42" s="101">
        <v>33</v>
      </c>
      <c r="B42" s="8" t="s">
        <v>62</v>
      </c>
      <c r="C42" s="93" t="s">
        <v>1376</v>
      </c>
      <c r="D42" s="62" t="s">
        <v>1344</v>
      </c>
      <c r="E42" s="10" t="s">
        <v>528</v>
      </c>
      <c r="F42" s="10"/>
      <c r="G42" s="10" t="s">
        <v>1534</v>
      </c>
    </row>
    <row r="43" spans="1:7" ht="29">
      <c r="A43" s="101">
        <v>34</v>
      </c>
      <c r="B43" s="8" t="s">
        <v>62</v>
      </c>
      <c r="C43" s="93" t="s">
        <v>1291</v>
      </c>
      <c r="D43" s="62" t="s">
        <v>1346</v>
      </c>
      <c r="E43" s="62" t="s">
        <v>534</v>
      </c>
      <c r="F43" s="10"/>
      <c r="G43" s="77" t="s">
        <v>1535</v>
      </c>
    </row>
    <row r="44" spans="1:7" ht="43.5">
      <c r="A44" s="101">
        <v>35</v>
      </c>
      <c r="B44" s="8" t="s">
        <v>62</v>
      </c>
      <c r="C44" s="93" t="s">
        <v>1377</v>
      </c>
      <c r="D44" s="62" t="s">
        <v>1236</v>
      </c>
      <c r="E44" s="10" t="s">
        <v>1348</v>
      </c>
      <c r="F44" s="10"/>
      <c r="G44" s="160" t="s">
        <v>1536</v>
      </c>
    </row>
    <row r="45" spans="1:7" ht="43.5">
      <c r="A45" s="101">
        <v>36</v>
      </c>
      <c r="B45" s="8" t="s">
        <v>14</v>
      </c>
      <c r="C45" s="90" t="s">
        <v>911</v>
      </c>
      <c r="D45" s="10" t="s">
        <v>561</v>
      </c>
      <c r="E45" s="62" t="s">
        <v>494</v>
      </c>
      <c r="F45" s="62" t="s">
        <v>569</v>
      </c>
      <c r="G45" s="10" t="s">
        <v>572</v>
      </c>
    </row>
    <row r="46" spans="1:7" ht="43.5">
      <c r="A46" s="101">
        <v>37</v>
      </c>
      <c r="B46" s="8" t="s">
        <v>14</v>
      </c>
      <c r="C46" s="90" t="s">
        <v>1070</v>
      </c>
      <c r="D46" s="10" t="s">
        <v>561</v>
      </c>
      <c r="E46" s="62" t="s">
        <v>494</v>
      </c>
      <c r="F46" s="62" t="s">
        <v>568</v>
      </c>
      <c r="G46" s="10" t="s">
        <v>1378</v>
      </c>
    </row>
    <row r="47" spans="1:7" ht="29">
      <c r="A47" s="101">
        <v>38</v>
      </c>
      <c r="B47" s="8" t="s">
        <v>14</v>
      </c>
      <c r="C47" s="90" t="s">
        <v>912</v>
      </c>
      <c r="D47" s="10" t="s">
        <v>574</v>
      </c>
      <c r="E47" s="10" t="s">
        <v>526</v>
      </c>
      <c r="F47" s="10" t="s">
        <v>882</v>
      </c>
      <c r="G47" s="10" t="s">
        <v>913</v>
      </c>
    </row>
    <row r="48" spans="1:7" ht="29">
      <c r="A48" s="101">
        <v>39</v>
      </c>
      <c r="B48" s="8" t="s">
        <v>14</v>
      </c>
      <c r="C48" s="90" t="s">
        <v>1757</v>
      </c>
      <c r="D48" s="10" t="s">
        <v>885</v>
      </c>
      <c r="E48" s="10" t="s">
        <v>526</v>
      </c>
      <c r="F48" s="10"/>
      <c r="G48" s="10" t="s">
        <v>1758</v>
      </c>
    </row>
    <row r="49" spans="1:7" ht="29">
      <c r="A49" s="101">
        <v>40</v>
      </c>
      <c r="B49" s="8" t="s">
        <v>14</v>
      </c>
      <c r="C49" s="90" t="s">
        <v>914</v>
      </c>
      <c r="D49" s="62" t="s">
        <v>571</v>
      </c>
      <c r="E49" s="10" t="s">
        <v>526</v>
      </c>
      <c r="F49" s="10" t="s">
        <v>882</v>
      </c>
      <c r="G49" s="10" t="s">
        <v>915</v>
      </c>
    </row>
    <row r="50" spans="1:7" ht="29">
      <c r="A50" s="101">
        <v>41</v>
      </c>
      <c r="B50" s="8" t="s">
        <v>14</v>
      </c>
      <c r="C50" s="93" t="s">
        <v>916</v>
      </c>
      <c r="D50" s="55" t="s">
        <v>470</v>
      </c>
      <c r="E50" s="55" t="s">
        <v>528</v>
      </c>
      <c r="F50" s="55" t="s">
        <v>567</v>
      </c>
      <c r="G50" s="55" t="s">
        <v>573</v>
      </c>
    </row>
    <row r="51" spans="1:7" ht="29">
      <c r="A51" s="101">
        <v>42</v>
      </c>
      <c r="B51" s="8" t="s">
        <v>14</v>
      </c>
      <c r="C51" s="90" t="s">
        <v>1072</v>
      </c>
      <c r="D51" s="62" t="s">
        <v>833</v>
      </c>
      <c r="E51" s="62" t="s">
        <v>526</v>
      </c>
      <c r="F51" s="55" t="s">
        <v>490</v>
      </c>
      <c r="G51" s="155" t="s">
        <v>581</v>
      </c>
    </row>
    <row r="52" spans="1:7" ht="29">
      <c r="A52" s="101">
        <v>43</v>
      </c>
      <c r="B52" s="8" t="s">
        <v>14</v>
      </c>
      <c r="C52" s="90" t="s">
        <v>917</v>
      </c>
      <c r="D52" s="62" t="s">
        <v>562</v>
      </c>
      <c r="E52" s="62" t="s">
        <v>563</v>
      </c>
      <c r="F52" s="55" t="s">
        <v>490</v>
      </c>
      <c r="G52" s="155" t="s">
        <v>1537</v>
      </c>
    </row>
    <row r="53" spans="1:7" ht="43.5">
      <c r="A53" s="101">
        <v>44</v>
      </c>
      <c r="B53" s="8" t="s">
        <v>14</v>
      </c>
      <c r="C53" s="90" t="s">
        <v>1073</v>
      </c>
      <c r="D53" s="62" t="s">
        <v>562</v>
      </c>
      <c r="E53" s="62" t="s">
        <v>563</v>
      </c>
      <c r="F53" s="62" t="s">
        <v>882</v>
      </c>
      <c r="G53" s="10" t="s">
        <v>1538</v>
      </c>
    </row>
    <row r="54" spans="1:7" ht="29">
      <c r="A54" s="101">
        <v>45</v>
      </c>
      <c r="B54" s="8" t="s">
        <v>14</v>
      </c>
      <c r="C54" s="90" t="s">
        <v>918</v>
      </c>
      <c r="D54" s="62" t="s">
        <v>804</v>
      </c>
      <c r="E54" s="10" t="s">
        <v>588</v>
      </c>
      <c r="F54" s="62" t="s">
        <v>919</v>
      </c>
      <c r="G54" s="155" t="s">
        <v>920</v>
      </c>
    </row>
    <row r="55" spans="1:7" ht="29">
      <c r="A55" s="101">
        <v>46</v>
      </c>
      <c r="B55" s="8" t="s">
        <v>14</v>
      </c>
      <c r="C55" s="90" t="s">
        <v>1759</v>
      </c>
      <c r="D55" s="62" t="s">
        <v>804</v>
      </c>
      <c r="E55" s="10" t="s">
        <v>588</v>
      </c>
      <c r="F55" s="62"/>
      <c r="G55" s="155" t="s">
        <v>1760</v>
      </c>
    </row>
    <row r="56" spans="1:7" ht="29">
      <c r="A56" s="101">
        <v>47</v>
      </c>
      <c r="B56" s="8" t="s">
        <v>14</v>
      </c>
      <c r="C56" s="120" t="s">
        <v>1074</v>
      </c>
      <c r="D56" s="62" t="s">
        <v>569</v>
      </c>
      <c r="E56" s="10" t="s">
        <v>511</v>
      </c>
      <c r="F56" s="55" t="s">
        <v>882</v>
      </c>
      <c r="G56" s="55" t="s">
        <v>1539</v>
      </c>
    </row>
    <row r="57" spans="1:7" ht="43.5">
      <c r="A57" s="101">
        <v>48</v>
      </c>
      <c r="B57" s="8" t="s">
        <v>14</v>
      </c>
      <c r="C57" s="90" t="s">
        <v>1075</v>
      </c>
      <c r="D57" s="62" t="s">
        <v>569</v>
      </c>
      <c r="E57" s="10" t="s">
        <v>511</v>
      </c>
      <c r="F57" s="62"/>
      <c r="G57" s="155" t="s">
        <v>1540</v>
      </c>
    </row>
    <row r="58" spans="1:7" ht="43.5">
      <c r="A58" s="101">
        <v>49</v>
      </c>
      <c r="B58" s="8" t="s">
        <v>14</v>
      </c>
      <c r="C58" s="90" t="s">
        <v>921</v>
      </c>
      <c r="D58" s="62" t="s">
        <v>484</v>
      </c>
      <c r="E58" s="62" t="s">
        <v>528</v>
      </c>
      <c r="F58" s="10" t="s">
        <v>882</v>
      </c>
      <c r="G58" s="10" t="s">
        <v>922</v>
      </c>
    </row>
    <row r="59" spans="1:7" ht="43.5">
      <c r="A59" s="101">
        <v>50</v>
      </c>
      <c r="B59" s="8" t="s">
        <v>14</v>
      </c>
      <c r="C59" s="90" t="s">
        <v>1076</v>
      </c>
      <c r="D59" s="62" t="s">
        <v>484</v>
      </c>
      <c r="E59" s="62" t="s">
        <v>528</v>
      </c>
      <c r="F59" s="10" t="s">
        <v>882</v>
      </c>
      <c r="G59" s="155" t="s">
        <v>1541</v>
      </c>
    </row>
    <row r="60" spans="1:7" ht="43.5">
      <c r="A60" s="101">
        <v>51</v>
      </c>
      <c r="B60" s="8" t="s">
        <v>14</v>
      </c>
      <c r="C60" s="90" t="s">
        <v>923</v>
      </c>
      <c r="D60" s="10" t="s">
        <v>490</v>
      </c>
      <c r="E60" s="10" t="s">
        <v>909</v>
      </c>
      <c r="F60" s="10" t="s">
        <v>882</v>
      </c>
      <c r="G60" s="155" t="s">
        <v>910</v>
      </c>
    </row>
    <row r="61" spans="1:7" ht="29">
      <c r="A61" s="101">
        <v>52</v>
      </c>
      <c r="B61" s="8" t="s">
        <v>14</v>
      </c>
      <c r="C61" s="120" t="s">
        <v>1077</v>
      </c>
      <c r="D61" s="10" t="s">
        <v>490</v>
      </c>
      <c r="E61" s="10" t="s">
        <v>909</v>
      </c>
      <c r="F61" s="62" t="s">
        <v>882</v>
      </c>
      <c r="G61" s="155" t="s">
        <v>1542</v>
      </c>
    </row>
    <row r="62" spans="1:7" ht="43.5">
      <c r="A62" s="101">
        <v>53</v>
      </c>
      <c r="B62" s="8" t="s">
        <v>14</v>
      </c>
      <c r="C62" s="90" t="s">
        <v>1071</v>
      </c>
      <c r="D62" s="62" t="s">
        <v>1336</v>
      </c>
      <c r="E62" s="10" t="s">
        <v>1337</v>
      </c>
      <c r="F62" s="62" t="s">
        <v>574</v>
      </c>
      <c r="G62" s="155" t="s">
        <v>1543</v>
      </c>
    </row>
    <row r="63" spans="1:7" ht="29">
      <c r="A63" s="101">
        <v>54</v>
      </c>
      <c r="B63" s="8" t="s">
        <v>14</v>
      </c>
      <c r="C63" s="90" t="s">
        <v>1373</v>
      </c>
      <c r="D63" s="62" t="s">
        <v>1336</v>
      </c>
      <c r="E63" s="10" t="s">
        <v>1337</v>
      </c>
      <c r="F63" s="62"/>
      <c r="G63" s="155" t="s">
        <v>1544</v>
      </c>
    </row>
    <row r="64" spans="1:7" ht="29">
      <c r="A64" s="101">
        <v>55</v>
      </c>
      <c r="B64" s="8" t="s">
        <v>14</v>
      </c>
      <c r="C64" s="90" t="s">
        <v>1379</v>
      </c>
      <c r="D64" s="62" t="s">
        <v>1240</v>
      </c>
      <c r="E64" s="10" t="s">
        <v>1339</v>
      </c>
      <c r="F64" s="62" t="s">
        <v>1380</v>
      </c>
      <c r="G64" s="155" t="s">
        <v>1545</v>
      </c>
    </row>
    <row r="65" spans="1:7" ht="43.5">
      <c r="A65" s="101">
        <v>56</v>
      </c>
      <c r="B65" s="8" t="s">
        <v>14</v>
      </c>
      <c r="C65" s="90" t="s">
        <v>1546</v>
      </c>
      <c r="D65" s="62" t="s">
        <v>1240</v>
      </c>
      <c r="E65" s="10" t="s">
        <v>1339</v>
      </c>
      <c r="F65" s="62" t="s">
        <v>1547</v>
      </c>
      <c r="G65" s="155" t="s">
        <v>1548</v>
      </c>
    </row>
    <row r="66" spans="1:7" ht="43.5">
      <c r="A66" s="101">
        <v>57</v>
      </c>
      <c r="B66" s="8" t="s">
        <v>14</v>
      </c>
      <c r="C66" s="90" t="s">
        <v>1381</v>
      </c>
      <c r="D66" s="62" t="s">
        <v>1271</v>
      </c>
      <c r="E66" s="10" t="s">
        <v>1341</v>
      </c>
      <c r="F66" s="62" t="s">
        <v>1382</v>
      </c>
      <c r="G66" s="155" t="s">
        <v>1549</v>
      </c>
    </row>
    <row r="67" spans="1:7" ht="40.75" customHeight="1">
      <c r="A67" s="101">
        <v>58</v>
      </c>
      <c r="B67" s="8" t="s">
        <v>14</v>
      </c>
      <c r="C67" s="90" t="s">
        <v>1550</v>
      </c>
      <c r="D67" s="62" t="s">
        <v>1271</v>
      </c>
      <c r="E67" s="62" t="s">
        <v>1341</v>
      </c>
      <c r="F67" s="62" t="s">
        <v>1551</v>
      </c>
      <c r="G67" s="10" t="s">
        <v>1552</v>
      </c>
    </row>
    <row r="68" spans="1:7" ht="43.5">
      <c r="A68" s="101">
        <v>59</v>
      </c>
      <c r="B68" s="8" t="s">
        <v>14</v>
      </c>
      <c r="C68" s="90" t="s">
        <v>1383</v>
      </c>
      <c r="D68" s="62" t="s">
        <v>1344</v>
      </c>
      <c r="E68" s="10" t="s">
        <v>528</v>
      </c>
      <c r="F68" s="10"/>
      <c r="G68" s="10" t="s">
        <v>1553</v>
      </c>
    </row>
    <row r="69" spans="1:7">
      <c r="A69" s="195">
        <v>60</v>
      </c>
      <c r="B69" s="8" t="s">
        <v>14</v>
      </c>
      <c r="C69" s="142" t="s">
        <v>1384</v>
      </c>
      <c r="D69" s="66" t="s">
        <v>1346</v>
      </c>
      <c r="E69" s="66" t="s">
        <v>534</v>
      </c>
      <c r="F69" s="66"/>
      <c r="G69" s="66" t="s">
        <v>1358</v>
      </c>
    </row>
    <row r="70" spans="1:7">
      <c r="A70" s="195">
        <v>61</v>
      </c>
      <c r="B70" s="8" t="s">
        <v>14</v>
      </c>
      <c r="C70" s="142" t="s">
        <v>1385</v>
      </c>
      <c r="D70" s="66" t="s">
        <v>1236</v>
      </c>
      <c r="E70" s="66" t="s">
        <v>1348</v>
      </c>
      <c r="F70" s="66" t="s">
        <v>1386</v>
      </c>
      <c r="G70" s="66" t="s">
        <v>1554</v>
      </c>
    </row>
  </sheetData>
  <conditionalFormatting sqref="G51:G52">
    <cfRule type="duplicateValues" dxfId="6" priority="4"/>
  </conditionalFormatting>
  <conditionalFormatting sqref="G54:G55">
    <cfRule type="duplicateValues" dxfId="5" priority="3"/>
  </conditionalFormatting>
  <conditionalFormatting sqref="G57">
    <cfRule type="duplicateValues" dxfId="4" priority="2"/>
  </conditionalFormatting>
  <conditionalFormatting sqref="G59:G66">
    <cfRule type="duplicateValues" dxfId="3" priority="1"/>
  </conditionalFormatting>
  <dataValidations count="1">
    <dataValidation type="list" allowBlank="1" showInputMessage="1" showErrorMessage="1" sqref="B10:B70">
      <formula1>$D$3:$D$6</formula1>
    </dataValidation>
  </dataValidations>
  <hyperlinks>
    <hyperlink ref="H1" location="'Daftar Tabel'!A1" display="&lt;&lt;&lt; Daftar Tabel"/>
    <hyperlink ref="C65" r:id="rId1" display="Evaluation of Teachers Understanding of the Scientific Approach and Its Influence on Learning in Elementary Schools District Leuwiliang-Bogor"/>
    <hyperlink ref="C39" r:id="rId2"/>
    <hyperlink ref="C22" r:id="rId3"/>
    <hyperlink ref="C64" r:id="rId4" display="PENGEMBANGAN INSTRUMEN KETERAMPILAN PROSES SAINS DENGAN DESAIN PEMBELAJARAN BERDIFERENSIASI DI TINGKAT SEKOLAH DASAR "/>
    <hyperlink ref="C67" r:id="rId5" display="Intensifikasi Kompetensi Literasi dengan Metode Montessori pada Siswa Kelas Rendah Madrasah Ibtidaiyyah"/>
    <hyperlink ref="C68" r:id="rId6" display="دراسة القواعد النحوية عن وظائف قضية الواو في سورة يس"/>
    <hyperlink ref="C66" r:id="rId7" display="Improvement Study Result Of Science Through Visual Audio Media In Sdn Gunung Bunder 01 Pamijahan Bogor"/>
    <hyperlink ref="C44" r:id="rId8"/>
    <hyperlink ref="C43" r:id="rId9"/>
    <hyperlink ref="C42" r:id="rId10"/>
    <hyperlink ref="C41" r:id="rId11"/>
    <hyperlink ref="C40" r:id="rId12"/>
    <hyperlink ref="C62" r:id="rId13" display="Professionalism Of Civil Servant Teachers Through Writing Scientific Article And Scientific Publications"/>
    <hyperlink ref="C27" r:id="rId14"/>
    <hyperlink ref="C26" r:id="rId15"/>
    <hyperlink ref="C25" r:id="rId16"/>
    <hyperlink ref="C24" r:id="rId17"/>
    <hyperlink ref="C21" r:id="rId18"/>
    <hyperlink ref="C23" r:id="rId19"/>
    <hyperlink ref="C49" r:id="rId20" display="Efektivitas pembelajaran PAI pada siswa kelas VIII di SMP Terpadu al-Ittihadiyah Bogor"/>
    <hyperlink ref="C48" r:id="rId21" display="Pengaruh Kedisiplinan Guru Terhadap Karakter Siswa di SMK Statika Bogor"/>
    <hyperlink ref="C50" r:id="rId22" display="Manajemen Kurikulum Dalam Meningkatkan Mutu Lulusan Di TK Islam Al-Fath Leuwiliang Bogor"/>
    <hyperlink ref="C51" r:id="rId23" display="Optimalisasi Kompetensi Guru dalam Mendukung Kebijakan Profil Pelajar Pancasila"/>
    <hyperlink ref="C52" r:id="rId24" display="Kebijakan Pesantren dalam Pendampingan dan Pemberdayaan Perempuan Korban Kekerasan (Studi Kasus di Pondok Pesantren Al-Hidayat Magelang)"/>
    <hyperlink ref="C53" r:id="rId25" display="Self Management Coaching in Improving Discipline of Students SMK Statika Leuwiliang Bogor"/>
    <hyperlink ref="C54" r:id="rId26" display="Transformasi Budaya Kepemimpinaan dalam Kegiatan Keagamaan Berdasarkan Aswaja"/>
    <hyperlink ref="C55" r:id="rId27" display="Kyai dan Fenomena Patriarki Sosial Keagamaan (Analisis Konstruk Semantik Makna Al-Rijāl dan An-Nisā dalam Al-Qur’an"/>
    <hyperlink ref="C57" r:id="rId28" display="MEMBACA INTENSIF MENGGUNAKAN MEDIA TEKS EKSPOSISI DALAM MENINGKATKAN KEMAMPUAN BERPIKIR KRITIS SISWA MIN 2 KABUPATEN BOGOR"/>
    <hyperlink ref="C58" r:id="rId29" display="PENGARUH KECERDASAN EMOSIONAL TERHADAP PRESTASI AKADEMIK SISWA KELAS IX PUTRA DI MTs UMMUL QURO AL-ISLAMI BOGOR"/>
    <hyperlink ref="C59" r:id="rId30" display="METODE INTERVENSI HYPNOTEACHING PADA MINAT MEMBACA TEKS CERITA DI MIN 1 KABUPATEN BOGOR"/>
    <hyperlink ref="C60" r:id="rId31" display="Penerapan Media Konseling Berbasis Digital Untuk Mencegah  dan Menangani Kasus Pelecehan Seksual Pada Perguruan Tinggi  Di Wilayah Indonesia"/>
    <hyperlink ref="C47" r:id="rId32"/>
    <hyperlink ref="C46" r:id="rId33"/>
    <hyperlink ref="C45" r:id="rId34"/>
    <hyperlink ref="C38" r:id="rId35"/>
    <hyperlink ref="C37" r:id="rId36"/>
    <hyperlink ref="C36" r:id="rId37"/>
    <hyperlink ref="C35" r:id="rId38"/>
    <hyperlink ref="C34" r:id="rId39"/>
    <hyperlink ref="C33" r:id="rId40"/>
    <hyperlink ref="C32" r:id="rId41"/>
    <hyperlink ref="C31" r:id="rId42"/>
    <hyperlink ref="C30" r:id="rId43"/>
    <hyperlink ref="C29" r:id="rId44"/>
    <hyperlink ref="C28" r:id="rId45"/>
    <hyperlink ref="C18" r:id="rId46"/>
    <hyperlink ref="C17" r:id="rId47"/>
    <hyperlink ref="C10" r:id="rId48"/>
    <hyperlink ref="C11" r:id="rId49"/>
    <hyperlink ref="C12" r:id="rId50"/>
    <hyperlink ref="C13" r:id="rId51"/>
    <hyperlink ref="C14" r:id="rId52"/>
    <hyperlink ref="C15" r:id="rId53"/>
    <hyperlink ref="C16" r:id="rId54"/>
    <hyperlink ref="C69" r:id="rId55"/>
    <hyperlink ref="C70" r:id="rId56"/>
  </hyperlinks>
  <pageMargins left="0.70866141732283472" right="0.70866141732283472" top="0.74803149606299213" bottom="0.74803149606299213" header="0.31496062992125984" footer="0.31496062992125984"/>
  <pageSetup scale="57" fitToHeight="4" orientation="landscape" r:id="rId57"/>
  <legacyDrawing r:id="rId58"/>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H61"/>
  <sheetViews>
    <sheetView tabSelected="1" workbookViewId="0">
      <pane ySplit="8" topLeftCell="A9" activePane="bottomLeft" state="frozen"/>
      <selection activeCell="O47" sqref="O47"/>
      <selection pane="bottomLeft" activeCell="O47" sqref="O47"/>
    </sheetView>
  </sheetViews>
  <sheetFormatPr defaultColWidth="8.81640625" defaultRowHeight="14.5"/>
  <cols>
    <col min="2" max="2" width="15.26953125" bestFit="1" customWidth="1"/>
    <col min="3" max="3" width="54.81640625" customWidth="1"/>
    <col min="4" max="4" width="25.81640625" customWidth="1"/>
    <col min="5" max="5" width="25" customWidth="1"/>
    <col min="6" max="6" width="31.1796875" customWidth="1"/>
    <col min="7" max="7" width="30.1796875" customWidth="1"/>
    <col min="8" max="8" width="16.81640625" bestFit="1" customWidth="1"/>
  </cols>
  <sheetData>
    <row r="1" spans="1:8">
      <c r="A1" s="2" t="s">
        <v>233</v>
      </c>
      <c r="H1" s="42" t="s">
        <v>388</v>
      </c>
    </row>
    <row r="3" spans="1:8" hidden="1">
      <c r="D3" t="s">
        <v>14</v>
      </c>
    </row>
    <row r="4" spans="1:8" hidden="1">
      <c r="D4" t="s">
        <v>62</v>
      </c>
    </row>
    <row r="5" spans="1:8" hidden="1">
      <c r="D5" t="s">
        <v>61</v>
      </c>
    </row>
    <row r="7" spans="1:8" ht="29">
      <c r="A7" s="20" t="s">
        <v>36</v>
      </c>
      <c r="B7" s="20" t="s">
        <v>53</v>
      </c>
      <c r="C7" s="20" t="s">
        <v>163</v>
      </c>
      <c r="D7" s="20" t="s">
        <v>229</v>
      </c>
      <c r="E7" s="24" t="s">
        <v>230</v>
      </c>
      <c r="F7" s="21" t="s">
        <v>234</v>
      </c>
      <c r="G7" s="24" t="s">
        <v>232</v>
      </c>
    </row>
    <row r="8" spans="1:8">
      <c r="A8" s="19">
        <v>1</v>
      </c>
      <c r="B8" s="19">
        <v>2</v>
      </c>
      <c r="C8" s="19">
        <v>3</v>
      </c>
      <c r="D8" s="19">
        <v>4</v>
      </c>
      <c r="E8" s="19">
        <v>5</v>
      </c>
      <c r="F8" s="19">
        <v>6</v>
      </c>
      <c r="G8" s="19">
        <v>7</v>
      </c>
    </row>
    <row r="9" spans="1:8" ht="40" customHeight="1">
      <c r="A9" s="6">
        <v>1</v>
      </c>
      <c r="B9" s="8" t="s">
        <v>61</v>
      </c>
      <c r="C9" s="90" t="s">
        <v>924</v>
      </c>
      <c r="D9" s="98" t="s">
        <v>561</v>
      </c>
      <c r="E9" s="136" t="s">
        <v>570</v>
      </c>
      <c r="F9" s="10" t="s">
        <v>925</v>
      </c>
      <c r="G9" s="55" t="s">
        <v>1555</v>
      </c>
    </row>
    <row r="10" spans="1:8" ht="29">
      <c r="A10" s="6">
        <v>2</v>
      </c>
      <c r="B10" s="8" t="s">
        <v>61</v>
      </c>
      <c r="C10" s="90" t="s">
        <v>926</v>
      </c>
      <c r="D10" s="99" t="s">
        <v>574</v>
      </c>
      <c r="E10" s="99" t="s">
        <v>526</v>
      </c>
      <c r="F10" s="55" t="s">
        <v>927</v>
      </c>
      <c r="G10" s="7" t="s">
        <v>1556</v>
      </c>
    </row>
    <row r="11" spans="1:8" ht="29">
      <c r="A11" s="6">
        <v>3</v>
      </c>
      <c r="B11" s="8" t="s">
        <v>61</v>
      </c>
      <c r="C11" s="90" t="s">
        <v>1333</v>
      </c>
      <c r="D11" s="98" t="s">
        <v>885</v>
      </c>
      <c r="E11" s="99" t="s">
        <v>526</v>
      </c>
      <c r="F11" s="55"/>
      <c r="G11" s="155" t="s">
        <v>1553</v>
      </c>
    </row>
    <row r="12" spans="1:8" ht="29">
      <c r="A12" s="6">
        <v>4</v>
      </c>
      <c r="B12" s="8" t="s">
        <v>61</v>
      </c>
      <c r="C12" s="90" t="s">
        <v>928</v>
      </c>
      <c r="D12" s="99" t="s">
        <v>571</v>
      </c>
      <c r="E12" s="99" t="s">
        <v>526</v>
      </c>
      <c r="F12" s="55" t="s">
        <v>929</v>
      </c>
      <c r="G12" s="155" t="s">
        <v>1557</v>
      </c>
    </row>
    <row r="13" spans="1:8" ht="43.5">
      <c r="A13" s="6">
        <v>5</v>
      </c>
      <c r="B13" s="8" t="s">
        <v>61</v>
      </c>
      <c r="C13" s="90" t="s">
        <v>930</v>
      </c>
      <c r="D13" s="79" t="s">
        <v>568</v>
      </c>
      <c r="E13" s="99" t="s">
        <v>528</v>
      </c>
      <c r="F13" s="55" t="s">
        <v>931</v>
      </c>
      <c r="G13" s="155" t="s">
        <v>1558</v>
      </c>
    </row>
    <row r="14" spans="1:8" ht="43.5">
      <c r="A14" s="6">
        <v>6</v>
      </c>
      <c r="B14" s="8" t="s">
        <v>61</v>
      </c>
      <c r="C14" s="90" t="s">
        <v>932</v>
      </c>
      <c r="D14" s="100" t="s">
        <v>833</v>
      </c>
      <c r="E14" s="100" t="s">
        <v>526</v>
      </c>
      <c r="F14" s="55" t="s">
        <v>882</v>
      </c>
      <c r="G14" s="55" t="s">
        <v>933</v>
      </c>
    </row>
    <row r="15" spans="1:8" ht="43.5">
      <c r="A15" s="6">
        <v>7</v>
      </c>
      <c r="B15" s="8" t="s">
        <v>61</v>
      </c>
      <c r="C15" s="90" t="s">
        <v>934</v>
      </c>
      <c r="D15" s="79" t="s">
        <v>562</v>
      </c>
      <c r="E15" s="79" t="s">
        <v>563</v>
      </c>
      <c r="F15" s="10" t="s">
        <v>882</v>
      </c>
      <c r="G15" s="155" t="s">
        <v>1555</v>
      </c>
    </row>
    <row r="16" spans="1:8" ht="29">
      <c r="A16" s="6">
        <v>8</v>
      </c>
      <c r="B16" s="8" t="s">
        <v>61</v>
      </c>
      <c r="C16" s="90" t="s">
        <v>935</v>
      </c>
      <c r="D16" s="79" t="s">
        <v>804</v>
      </c>
      <c r="E16" s="79" t="s">
        <v>588</v>
      </c>
      <c r="F16" s="10" t="s">
        <v>936</v>
      </c>
      <c r="G16" s="155" t="s">
        <v>1559</v>
      </c>
    </row>
    <row r="17" spans="1:7" ht="29">
      <c r="A17" s="6">
        <v>9</v>
      </c>
      <c r="B17" s="8" t="s">
        <v>61</v>
      </c>
      <c r="C17" s="90" t="s">
        <v>937</v>
      </c>
      <c r="D17" s="79" t="s">
        <v>585</v>
      </c>
      <c r="E17" s="79" t="s">
        <v>586</v>
      </c>
      <c r="F17" s="10" t="s">
        <v>882</v>
      </c>
      <c r="G17" s="155" t="s">
        <v>1560</v>
      </c>
    </row>
    <row r="18" spans="1:7">
      <c r="A18" s="6">
        <v>10</v>
      </c>
      <c r="B18" s="8" t="s">
        <v>61</v>
      </c>
      <c r="C18" s="90" t="s">
        <v>1334</v>
      </c>
      <c r="D18" s="97" t="s">
        <v>484</v>
      </c>
      <c r="E18" s="10" t="s">
        <v>528</v>
      </c>
      <c r="F18" s="10"/>
      <c r="G18" s="157" t="s">
        <v>1561</v>
      </c>
    </row>
    <row r="19" spans="1:7">
      <c r="A19" s="6">
        <v>11</v>
      </c>
      <c r="B19" s="8" t="s">
        <v>61</v>
      </c>
      <c r="C19" s="91" t="s">
        <v>1734</v>
      </c>
      <c r="D19" s="62" t="s">
        <v>490</v>
      </c>
      <c r="E19" s="62" t="s">
        <v>909</v>
      </c>
      <c r="F19" s="10"/>
      <c r="G19" s="10" t="s">
        <v>1761</v>
      </c>
    </row>
    <row r="20" spans="1:7" ht="43.5">
      <c r="A20" s="6">
        <v>12</v>
      </c>
      <c r="B20" s="8" t="s">
        <v>61</v>
      </c>
      <c r="C20" s="90" t="s">
        <v>1335</v>
      </c>
      <c r="D20" s="10" t="s">
        <v>1336</v>
      </c>
      <c r="E20" s="10" t="s">
        <v>1337</v>
      </c>
      <c r="F20" s="10"/>
      <c r="G20" s="10" t="s">
        <v>1338</v>
      </c>
    </row>
    <row r="21" spans="1:7">
      <c r="A21" s="6">
        <v>13</v>
      </c>
      <c r="B21" s="8" t="s">
        <v>61</v>
      </c>
      <c r="C21" s="91" t="s">
        <v>1735</v>
      </c>
      <c r="D21" s="62" t="s">
        <v>1240</v>
      </c>
      <c r="E21" s="10" t="s">
        <v>1339</v>
      </c>
      <c r="F21" s="10"/>
      <c r="G21" s="10" t="s">
        <v>793</v>
      </c>
    </row>
    <row r="22" spans="1:7" ht="43.5">
      <c r="A22" s="6">
        <v>14</v>
      </c>
      <c r="B22" s="8" t="s">
        <v>61</v>
      </c>
      <c r="C22" s="90" t="s">
        <v>1340</v>
      </c>
      <c r="D22" s="62" t="s">
        <v>1271</v>
      </c>
      <c r="E22" s="10" t="s">
        <v>1341</v>
      </c>
      <c r="F22" s="10" t="s">
        <v>1342</v>
      </c>
      <c r="G22" s="10" t="s">
        <v>1343</v>
      </c>
    </row>
    <row r="23" spans="1:7">
      <c r="A23" s="6">
        <v>15</v>
      </c>
      <c r="B23" s="8" t="s">
        <v>61</v>
      </c>
      <c r="C23" s="91" t="s">
        <v>1736</v>
      </c>
      <c r="D23" s="62" t="s">
        <v>1344</v>
      </c>
      <c r="E23" s="10" t="s">
        <v>528</v>
      </c>
      <c r="F23" s="10"/>
      <c r="G23" s="10" t="s">
        <v>1762</v>
      </c>
    </row>
    <row r="24" spans="1:7" ht="43.5">
      <c r="A24" s="6">
        <v>16</v>
      </c>
      <c r="B24" s="8" t="s">
        <v>61</v>
      </c>
      <c r="C24" s="90" t="s">
        <v>1345</v>
      </c>
      <c r="D24" s="62" t="s">
        <v>1346</v>
      </c>
      <c r="E24" s="62" t="s">
        <v>534</v>
      </c>
      <c r="F24" s="10"/>
      <c r="G24" s="155" t="s">
        <v>1562</v>
      </c>
    </row>
    <row r="25" spans="1:7" ht="29">
      <c r="A25" s="6">
        <v>17</v>
      </c>
      <c r="B25" s="8" t="s">
        <v>61</v>
      </c>
      <c r="C25" s="90" t="s">
        <v>1347</v>
      </c>
      <c r="D25" s="62" t="s">
        <v>1236</v>
      </c>
      <c r="E25" s="10" t="s">
        <v>1348</v>
      </c>
      <c r="F25" s="10"/>
      <c r="G25" s="155" t="s">
        <v>1563</v>
      </c>
    </row>
    <row r="26" spans="1:7" ht="58">
      <c r="A26" s="6">
        <v>18</v>
      </c>
      <c r="B26" s="8" t="s">
        <v>62</v>
      </c>
      <c r="C26" s="91" t="s">
        <v>1737</v>
      </c>
      <c r="D26" s="136" t="s">
        <v>1738</v>
      </c>
      <c r="E26" s="136" t="s">
        <v>570</v>
      </c>
      <c r="F26" s="10"/>
      <c r="G26" s="10" t="s">
        <v>1763</v>
      </c>
    </row>
    <row r="27" spans="1:7">
      <c r="A27" s="6">
        <v>19</v>
      </c>
      <c r="B27" s="8" t="s">
        <v>62</v>
      </c>
      <c r="C27" s="91" t="s">
        <v>1739</v>
      </c>
      <c r="D27" s="99" t="s">
        <v>574</v>
      </c>
      <c r="E27" s="99" t="s">
        <v>526</v>
      </c>
      <c r="F27" s="10"/>
      <c r="G27" s="10" t="s">
        <v>933</v>
      </c>
    </row>
    <row r="28" spans="1:7">
      <c r="A28" s="6">
        <v>20</v>
      </c>
      <c r="B28" s="8" t="s">
        <v>62</v>
      </c>
      <c r="C28" s="91" t="s">
        <v>938</v>
      </c>
      <c r="D28" s="98" t="s">
        <v>885</v>
      </c>
      <c r="E28" s="99" t="s">
        <v>526</v>
      </c>
      <c r="F28" s="10" t="s">
        <v>939</v>
      </c>
      <c r="G28" s="10" t="s">
        <v>940</v>
      </c>
    </row>
    <row r="29" spans="1:7">
      <c r="A29" s="6">
        <v>21</v>
      </c>
      <c r="B29" s="8" t="s">
        <v>62</v>
      </c>
      <c r="C29" s="91" t="s">
        <v>1740</v>
      </c>
      <c r="D29" s="99" t="s">
        <v>571</v>
      </c>
      <c r="E29" s="99" t="s">
        <v>526</v>
      </c>
      <c r="F29" s="10"/>
      <c r="G29" s="10" t="s">
        <v>1764</v>
      </c>
    </row>
    <row r="30" spans="1:7" ht="43.5">
      <c r="A30" s="6">
        <v>22</v>
      </c>
      <c r="B30" s="8" t="s">
        <v>62</v>
      </c>
      <c r="C30" s="90" t="s">
        <v>941</v>
      </c>
      <c r="D30" s="79" t="s">
        <v>754</v>
      </c>
      <c r="E30" s="79" t="s">
        <v>755</v>
      </c>
      <c r="F30" s="62" t="s">
        <v>592</v>
      </c>
      <c r="G30" s="10" t="s">
        <v>581</v>
      </c>
    </row>
    <row r="31" spans="1:7">
      <c r="A31" s="6">
        <v>23</v>
      </c>
      <c r="B31" s="8" t="s">
        <v>62</v>
      </c>
      <c r="C31" s="91" t="s">
        <v>1741</v>
      </c>
      <c r="D31" s="100" t="s">
        <v>833</v>
      </c>
      <c r="E31" s="100" t="s">
        <v>526</v>
      </c>
      <c r="F31" s="62"/>
      <c r="G31" s="10" t="s">
        <v>1765</v>
      </c>
    </row>
    <row r="32" spans="1:7" ht="43.5">
      <c r="A32" s="6">
        <v>24</v>
      </c>
      <c r="B32" s="8" t="s">
        <v>62</v>
      </c>
      <c r="C32" s="90" t="s">
        <v>729</v>
      </c>
      <c r="D32" s="79" t="s">
        <v>562</v>
      </c>
      <c r="E32" s="79" t="s">
        <v>563</v>
      </c>
      <c r="F32" s="62" t="s">
        <v>568</v>
      </c>
      <c r="G32" s="10" t="s">
        <v>566</v>
      </c>
    </row>
    <row r="33" spans="1:8" ht="29">
      <c r="A33" s="6">
        <v>25</v>
      </c>
      <c r="B33" s="8" t="s">
        <v>62</v>
      </c>
      <c r="C33" s="90" t="s">
        <v>942</v>
      </c>
      <c r="D33" s="79" t="s">
        <v>481</v>
      </c>
      <c r="E33" s="79" t="s">
        <v>588</v>
      </c>
      <c r="F33" s="62"/>
      <c r="G33" s="10" t="s">
        <v>943</v>
      </c>
    </row>
    <row r="34" spans="1:8" ht="58">
      <c r="A34" s="6">
        <v>26</v>
      </c>
      <c r="B34" s="8" t="s">
        <v>62</v>
      </c>
      <c r="C34" s="90" t="s">
        <v>589</v>
      </c>
      <c r="D34" s="79" t="s">
        <v>585</v>
      </c>
      <c r="E34" s="79" t="s">
        <v>586</v>
      </c>
      <c r="F34" s="62" t="s">
        <v>944</v>
      </c>
      <c r="G34" s="155" t="s">
        <v>1564</v>
      </c>
    </row>
    <row r="35" spans="1:8" ht="29">
      <c r="A35" s="6">
        <v>27</v>
      </c>
      <c r="B35" s="8" t="s">
        <v>62</v>
      </c>
      <c r="C35" s="182" t="s">
        <v>1742</v>
      </c>
      <c r="D35" s="97" t="s">
        <v>484</v>
      </c>
      <c r="E35" s="10" t="s">
        <v>528</v>
      </c>
      <c r="F35" s="62"/>
      <c r="G35" s="10" t="s">
        <v>1766</v>
      </c>
    </row>
    <row r="36" spans="1:8">
      <c r="A36" s="6">
        <v>28</v>
      </c>
      <c r="B36" s="8" t="s">
        <v>62</v>
      </c>
      <c r="C36" s="91" t="s">
        <v>1743</v>
      </c>
      <c r="D36" s="62" t="s">
        <v>490</v>
      </c>
      <c r="E36" s="62" t="s">
        <v>909</v>
      </c>
      <c r="F36" s="62"/>
      <c r="G36" s="10" t="s">
        <v>1767</v>
      </c>
    </row>
    <row r="37" spans="1:8">
      <c r="A37" s="6">
        <v>29</v>
      </c>
      <c r="B37" s="8" t="s">
        <v>62</v>
      </c>
      <c r="C37" s="91" t="s">
        <v>1744</v>
      </c>
      <c r="D37" s="10" t="s">
        <v>1336</v>
      </c>
      <c r="E37" s="10" t="s">
        <v>1337</v>
      </c>
      <c r="F37" s="62"/>
      <c r="G37" s="10"/>
    </row>
    <row r="38" spans="1:8" ht="29">
      <c r="A38" s="6">
        <v>30</v>
      </c>
      <c r="B38" s="8" t="s">
        <v>62</v>
      </c>
      <c r="C38" s="90" t="s">
        <v>1349</v>
      </c>
      <c r="D38" s="62" t="s">
        <v>1240</v>
      </c>
      <c r="E38" s="10" t="s">
        <v>1339</v>
      </c>
      <c r="F38" s="62" t="s">
        <v>1350</v>
      </c>
      <c r="G38" s="158" t="s">
        <v>1565</v>
      </c>
    </row>
    <row r="39" spans="1:8" ht="43.5">
      <c r="A39" s="6">
        <v>31</v>
      </c>
      <c r="B39" s="8" t="s">
        <v>62</v>
      </c>
      <c r="C39" s="90" t="s">
        <v>1351</v>
      </c>
      <c r="D39" s="62" t="s">
        <v>1271</v>
      </c>
      <c r="E39" s="10" t="s">
        <v>1341</v>
      </c>
      <c r="F39" s="62"/>
      <c r="G39" s="158" t="s">
        <v>1565</v>
      </c>
    </row>
    <row r="40" spans="1:8">
      <c r="A40" s="6">
        <v>32</v>
      </c>
      <c r="B40" s="8" t="s">
        <v>62</v>
      </c>
      <c r="C40" s="91" t="s">
        <v>1745</v>
      </c>
      <c r="D40" s="62" t="s">
        <v>1344</v>
      </c>
      <c r="E40" s="10" t="s">
        <v>528</v>
      </c>
      <c r="F40" s="62"/>
      <c r="G40" s="10" t="s">
        <v>1768</v>
      </c>
    </row>
    <row r="41" spans="1:8" ht="29">
      <c r="A41" s="6">
        <v>33</v>
      </c>
      <c r="B41" s="8" t="s">
        <v>62</v>
      </c>
      <c r="C41" s="91" t="s">
        <v>1746</v>
      </c>
      <c r="D41" s="62" t="s">
        <v>1346</v>
      </c>
      <c r="E41" s="62" t="s">
        <v>444</v>
      </c>
      <c r="F41" s="62"/>
      <c r="G41" s="10" t="s">
        <v>1769</v>
      </c>
    </row>
    <row r="42" spans="1:8" ht="43.5">
      <c r="A42" s="6">
        <v>34</v>
      </c>
      <c r="B42" s="8" t="s">
        <v>62</v>
      </c>
      <c r="C42" s="90" t="s">
        <v>1352</v>
      </c>
      <c r="D42" s="62" t="s">
        <v>1236</v>
      </c>
      <c r="E42" s="10" t="s">
        <v>1348</v>
      </c>
      <c r="F42" s="62"/>
      <c r="G42" s="158" t="s">
        <v>566</v>
      </c>
    </row>
    <row r="43" spans="1:8" ht="58">
      <c r="A43" s="6">
        <v>35</v>
      </c>
      <c r="B43" s="8" t="s">
        <v>14</v>
      </c>
      <c r="C43" s="90" t="s">
        <v>945</v>
      </c>
      <c r="D43" s="98" t="s">
        <v>561</v>
      </c>
      <c r="E43" s="136" t="s">
        <v>570</v>
      </c>
      <c r="F43" s="79" t="s">
        <v>946</v>
      </c>
      <c r="G43" s="155" t="s">
        <v>1532</v>
      </c>
      <c r="H43" s="151"/>
    </row>
    <row r="44" spans="1:8" ht="43.5">
      <c r="A44" s="6">
        <v>36</v>
      </c>
      <c r="B44" s="8" t="s">
        <v>14</v>
      </c>
      <c r="C44" s="90" t="s">
        <v>1353</v>
      </c>
      <c r="D44" s="98" t="s">
        <v>885</v>
      </c>
      <c r="E44" s="99" t="s">
        <v>526</v>
      </c>
      <c r="F44" s="79"/>
      <c r="G44" s="10" t="s">
        <v>1354</v>
      </c>
      <c r="H44" s="151"/>
    </row>
    <row r="45" spans="1:8" ht="58">
      <c r="A45" s="6">
        <v>37</v>
      </c>
      <c r="B45" s="8" t="s">
        <v>14</v>
      </c>
      <c r="C45" s="90" t="s">
        <v>947</v>
      </c>
      <c r="D45" s="99" t="s">
        <v>574</v>
      </c>
      <c r="E45" s="99" t="s">
        <v>526</v>
      </c>
      <c r="F45" s="10" t="s">
        <v>948</v>
      </c>
      <c r="G45" s="158" t="s">
        <v>1534</v>
      </c>
    </row>
    <row r="46" spans="1:8" ht="29">
      <c r="A46" s="6">
        <v>38</v>
      </c>
      <c r="B46" s="8" t="s">
        <v>14</v>
      </c>
      <c r="C46" s="90" t="s">
        <v>1747</v>
      </c>
      <c r="D46" s="99" t="s">
        <v>571</v>
      </c>
      <c r="E46" s="99" t="s">
        <v>526</v>
      </c>
      <c r="F46" s="10"/>
      <c r="G46" s="10" t="s">
        <v>1770</v>
      </c>
    </row>
    <row r="47" spans="1:8" ht="43.5">
      <c r="A47" s="6">
        <v>39</v>
      </c>
      <c r="B47" s="8" t="s">
        <v>14</v>
      </c>
      <c r="C47" s="90" t="s">
        <v>949</v>
      </c>
      <c r="D47" s="79" t="s">
        <v>754</v>
      </c>
      <c r="E47" s="79" t="s">
        <v>755</v>
      </c>
      <c r="F47" s="62" t="s">
        <v>882</v>
      </c>
      <c r="G47" s="62" t="s">
        <v>950</v>
      </c>
    </row>
    <row r="48" spans="1:8" ht="29">
      <c r="A48" s="6">
        <v>40</v>
      </c>
      <c r="B48" s="8" t="s">
        <v>14</v>
      </c>
      <c r="C48" s="90" t="s">
        <v>594</v>
      </c>
      <c r="D48" s="99" t="s">
        <v>580</v>
      </c>
      <c r="E48" s="99" t="s">
        <v>526</v>
      </c>
      <c r="F48" s="10" t="s">
        <v>882</v>
      </c>
      <c r="G48" s="10" t="s">
        <v>951</v>
      </c>
    </row>
    <row r="49" spans="1:7" ht="29">
      <c r="A49" s="6">
        <v>41</v>
      </c>
      <c r="B49" s="8" t="s">
        <v>14</v>
      </c>
      <c r="C49" s="90" t="s">
        <v>917</v>
      </c>
      <c r="D49" s="79" t="s">
        <v>592</v>
      </c>
      <c r="E49" s="79" t="s">
        <v>563</v>
      </c>
      <c r="F49" s="10" t="s">
        <v>593</v>
      </c>
      <c r="G49" s="10" t="s">
        <v>566</v>
      </c>
    </row>
    <row r="50" spans="1:7" ht="29">
      <c r="A50" s="6">
        <v>42</v>
      </c>
      <c r="B50" s="8" t="s">
        <v>14</v>
      </c>
      <c r="C50" s="90" t="s">
        <v>756</v>
      </c>
      <c r="D50" s="99" t="s">
        <v>481</v>
      </c>
      <c r="E50" s="99" t="s">
        <v>529</v>
      </c>
      <c r="F50" s="10" t="s">
        <v>882</v>
      </c>
      <c r="G50" s="10" t="s">
        <v>952</v>
      </c>
    </row>
    <row r="51" spans="1:7" ht="29">
      <c r="A51" s="6">
        <v>43</v>
      </c>
      <c r="B51" s="8" t="s">
        <v>14</v>
      </c>
      <c r="C51" s="90" t="s">
        <v>955</v>
      </c>
      <c r="D51" s="79" t="s">
        <v>585</v>
      </c>
      <c r="E51" s="79" t="s">
        <v>586</v>
      </c>
      <c r="F51" s="10" t="s">
        <v>953</v>
      </c>
      <c r="G51" s="10" t="s">
        <v>591</v>
      </c>
    </row>
    <row r="52" spans="1:7" ht="43.5">
      <c r="A52" s="6">
        <v>44</v>
      </c>
      <c r="B52" s="8" t="s">
        <v>14</v>
      </c>
      <c r="C52" s="90" t="s">
        <v>1355</v>
      </c>
      <c r="D52" s="97" t="s">
        <v>484</v>
      </c>
      <c r="E52" s="10" t="s">
        <v>528</v>
      </c>
      <c r="F52" s="10"/>
      <c r="G52" s="10" t="s">
        <v>1356</v>
      </c>
    </row>
    <row r="53" spans="1:7" ht="58">
      <c r="A53" s="6">
        <v>45</v>
      </c>
      <c r="B53" s="8" t="s">
        <v>14</v>
      </c>
      <c r="C53" s="90" t="s">
        <v>954</v>
      </c>
      <c r="D53" s="79" t="s">
        <v>490</v>
      </c>
      <c r="E53" s="79" t="s">
        <v>909</v>
      </c>
      <c r="F53" s="135" t="s">
        <v>882</v>
      </c>
      <c r="G53" s="155" t="s">
        <v>1535</v>
      </c>
    </row>
    <row r="54" spans="1:7" ht="29">
      <c r="A54" s="6">
        <v>46</v>
      </c>
      <c r="B54" s="8" t="s">
        <v>14</v>
      </c>
      <c r="C54" s="90" t="s">
        <v>1748</v>
      </c>
      <c r="D54" s="10" t="s">
        <v>1336</v>
      </c>
      <c r="E54" s="10" t="s">
        <v>1337</v>
      </c>
      <c r="F54" s="79"/>
      <c r="G54" s="10" t="s">
        <v>1771</v>
      </c>
    </row>
    <row r="55" spans="1:7" ht="29">
      <c r="A55" s="6">
        <v>47</v>
      </c>
      <c r="B55" s="8" t="s">
        <v>14</v>
      </c>
      <c r="C55" s="90" t="s">
        <v>1080</v>
      </c>
      <c r="D55" s="10" t="s">
        <v>1336</v>
      </c>
      <c r="E55" s="10" t="s">
        <v>1337</v>
      </c>
      <c r="F55" s="79" t="s">
        <v>754</v>
      </c>
      <c r="G55" s="156" t="s">
        <v>1566</v>
      </c>
    </row>
    <row r="56" spans="1:7" ht="43.5">
      <c r="A56" s="6">
        <v>48</v>
      </c>
      <c r="B56" s="8" t="s">
        <v>14</v>
      </c>
      <c r="C56" s="90" t="s">
        <v>1357</v>
      </c>
      <c r="D56" s="62" t="s">
        <v>1240</v>
      </c>
      <c r="E56" s="10" t="s">
        <v>1339</v>
      </c>
      <c r="F56" s="10"/>
      <c r="G56" s="10" t="s">
        <v>1358</v>
      </c>
    </row>
    <row r="57" spans="1:7" ht="43.5">
      <c r="A57" s="6">
        <v>49</v>
      </c>
      <c r="B57" s="8" t="s">
        <v>14</v>
      </c>
      <c r="C57" s="90" t="s">
        <v>1359</v>
      </c>
      <c r="D57" s="62" t="s">
        <v>1271</v>
      </c>
      <c r="E57" s="10" t="s">
        <v>1341</v>
      </c>
      <c r="F57" s="10"/>
      <c r="G57" s="156" t="s">
        <v>1567</v>
      </c>
    </row>
    <row r="58" spans="1:7" ht="43.5">
      <c r="A58" s="6">
        <v>50</v>
      </c>
      <c r="B58" s="8" t="s">
        <v>14</v>
      </c>
      <c r="C58" s="90" t="s">
        <v>1568</v>
      </c>
      <c r="D58" s="62" t="s">
        <v>1271</v>
      </c>
      <c r="E58" s="10" t="s">
        <v>1341</v>
      </c>
      <c r="F58" s="10"/>
      <c r="G58" s="156" t="s">
        <v>1569</v>
      </c>
    </row>
    <row r="59" spans="1:7" ht="29">
      <c r="A59" s="6">
        <v>51</v>
      </c>
      <c r="B59" s="8" t="s">
        <v>14</v>
      </c>
      <c r="C59" s="90" t="s">
        <v>1360</v>
      </c>
      <c r="D59" s="62" t="s">
        <v>1344</v>
      </c>
      <c r="E59" s="10" t="s">
        <v>528</v>
      </c>
      <c r="F59" s="10"/>
      <c r="G59" s="156" t="s">
        <v>1570</v>
      </c>
    </row>
    <row r="60" spans="1:7" ht="43.5">
      <c r="A60" s="6">
        <v>52</v>
      </c>
      <c r="B60" s="8" t="s">
        <v>14</v>
      </c>
      <c r="C60" s="90" t="s">
        <v>1361</v>
      </c>
      <c r="D60" s="62" t="s">
        <v>1346</v>
      </c>
      <c r="E60" s="62" t="s">
        <v>534</v>
      </c>
      <c r="F60" s="10"/>
      <c r="G60" s="156" t="s">
        <v>1571</v>
      </c>
    </row>
    <row r="61" spans="1:7" ht="29">
      <c r="A61" s="6">
        <v>53</v>
      </c>
      <c r="B61" s="8" t="s">
        <v>14</v>
      </c>
      <c r="C61" s="90" t="s">
        <v>1362</v>
      </c>
      <c r="D61" s="62" t="s">
        <v>1236</v>
      </c>
      <c r="E61" s="10" t="s">
        <v>1348</v>
      </c>
      <c r="F61" s="10"/>
      <c r="G61" s="156" t="s">
        <v>1572</v>
      </c>
    </row>
  </sheetData>
  <conditionalFormatting sqref="G11:G13">
    <cfRule type="duplicateValues" dxfId="2" priority="3"/>
  </conditionalFormatting>
  <conditionalFormatting sqref="G15:G18">
    <cfRule type="duplicateValues" dxfId="1" priority="2"/>
  </conditionalFormatting>
  <conditionalFormatting sqref="G24:G25">
    <cfRule type="duplicateValues" dxfId="0" priority="1"/>
  </conditionalFormatting>
  <dataValidations count="1">
    <dataValidation type="list" allowBlank="1" showInputMessage="1" showErrorMessage="1" sqref="B9:B61">
      <formula1>$D$3:$D$5</formula1>
    </dataValidation>
  </dataValidations>
  <hyperlinks>
    <hyperlink ref="H1" location="'Daftar Tabel'!A1" display="&lt;&lt;&lt; Daftar Tabel"/>
    <hyperlink ref="C45" r:id="rId1"/>
    <hyperlink ref="C47" r:id="rId2"/>
    <hyperlink ref="C43" r:id="rId3"/>
    <hyperlink ref="C48" r:id="rId4" display="https://journal.laaroiba.ac.id/index.php/elmujtama/article/view/4773"/>
    <hyperlink ref="C50" r:id="rId5" display="https://al-afkar.com/index.php/Afkar_Journal/article/view/758"/>
    <hyperlink ref="C51" r:id="rId6"/>
    <hyperlink ref="C53" r:id="rId7"/>
    <hyperlink ref="C30" r:id="rId8"/>
    <hyperlink ref="C33" r:id="rId9" display="https://al-afkar.com/index.php/Afkar_Journal/article/view/758"/>
    <hyperlink ref="C34" r:id="rId10" display="http://www.jurnal.faiunwir.ac.id/index.php/Jurnal_Risalah/article/view/366"/>
    <hyperlink ref="C60" r:id="rId11"/>
    <hyperlink ref="C57" r:id="rId12"/>
    <hyperlink ref="C25" r:id="rId13"/>
    <hyperlink ref="C39" r:id="rId14"/>
    <hyperlink ref="C17" r:id="rId15"/>
    <hyperlink ref="C9" r:id="rId16"/>
    <hyperlink ref="C10" r:id="rId17"/>
    <hyperlink ref="C12" r:id="rId18"/>
    <hyperlink ref="C13" r:id="rId19"/>
    <hyperlink ref="C14" r:id="rId20"/>
    <hyperlink ref="C15" r:id="rId21"/>
    <hyperlink ref="C16" r:id="rId22"/>
    <hyperlink ref="C11" r:id="rId23"/>
    <hyperlink ref="C32" r:id="rId24"/>
    <hyperlink ref="C49" r:id="rId25"/>
    <hyperlink ref="C42" r:id="rId26"/>
    <hyperlink ref="C61" r:id="rId27"/>
    <hyperlink ref="C22" r:id="rId28"/>
    <hyperlink ref="C38" r:id="rId29"/>
    <hyperlink ref="C44" r:id="rId30"/>
    <hyperlink ref="C56" r:id="rId31"/>
    <hyperlink ref="C59" r:id="rId32"/>
    <hyperlink ref="C52" r:id="rId33"/>
    <hyperlink ref="C18" r:id="rId34"/>
    <hyperlink ref="C20" r:id="rId35"/>
    <hyperlink ref="C24" r:id="rId36"/>
    <hyperlink ref="C55" r:id="rId37"/>
    <hyperlink ref="C58" r:id="rId38"/>
    <hyperlink ref="C28" r:id="rId39" display="https://drive.google.com/drive/folders/1BfevBufWkkdtPTCXksznIAqvkvgZieKO"/>
    <hyperlink ref="C46" r:id="rId40"/>
    <hyperlink ref="C19" r:id="rId41"/>
    <hyperlink ref="C21" r:id="rId42"/>
    <hyperlink ref="C23" r:id="rId43"/>
    <hyperlink ref="C26" r:id="rId44"/>
    <hyperlink ref="C27" r:id="rId45"/>
    <hyperlink ref="C29" r:id="rId46"/>
    <hyperlink ref="C31" r:id="rId47"/>
    <hyperlink ref="C35" r:id="rId48"/>
    <hyperlink ref="C36" r:id="rId49"/>
    <hyperlink ref="C37" r:id="rId50"/>
    <hyperlink ref="C40" r:id="rId51"/>
    <hyperlink ref="C41" r:id="rId52"/>
    <hyperlink ref="C54" r:id="rId53"/>
  </hyperlinks>
  <pageMargins left="0.70866141732283472" right="0.70866141732283472" top="0.74803149606299213" bottom="0.74803149606299213" header="0.31496062992125984" footer="0.31496062992125984"/>
  <pageSetup scale="59" fitToHeight="4" orientation="landscape" r:id="rId54"/>
  <legacyDrawing r:id="rId5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5"/>
  <sheetViews>
    <sheetView tabSelected="1" zoomScale="90" zoomScaleNormal="90" workbookViewId="0">
      <selection activeCell="O47" sqref="O47"/>
    </sheetView>
  </sheetViews>
  <sheetFormatPr defaultColWidth="8.81640625" defaultRowHeight="14.5"/>
  <cols>
    <col min="1" max="1" width="22.1796875" bestFit="1" customWidth="1"/>
    <col min="2" max="5" width="15.7265625" customWidth="1"/>
    <col min="6" max="6" width="16.81640625" bestFit="1" customWidth="1"/>
  </cols>
  <sheetData>
    <row r="1" spans="1:6">
      <c r="A1" s="2" t="s">
        <v>235</v>
      </c>
      <c r="F1" s="42" t="s">
        <v>388</v>
      </c>
    </row>
    <row r="4" spans="1:6">
      <c r="A4" s="233" t="s">
        <v>236</v>
      </c>
      <c r="B4" s="233" t="s">
        <v>237</v>
      </c>
      <c r="C4" s="251" t="s">
        <v>238</v>
      </c>
      <c r="D4" s="251"/>
      <c r="E4" s="251"/>
    </row>
    <row r="5" spans="1:6">
      <c r="A5" s="233"/>
      <c r="B5" s="233"/>
      <c r="C5" s="23" t="s">
        <v>239</v>
      </c>
      <c r="D5" s="23" t="s">
        <v>142</v>
      </c>
      <c r="E5" s="23" t="s">
        <v>240</v>
      </c>
    </row>
    <row r="6" spans="1:6">
      <c r="A6" s="19">
        <v>1</v>
      </c>
      <c r="B6" s="19">
        <v>2</v>
      </c>
      <c r="C6" s="19">
        <v>3</v>
      </c>
      <c r="D6" s="19">
        <v>4</v>
      </c>
      <c r="E6" s="19">
        <v>5</v>
      </c>
    </row>
    <row r="7" spans="1:6">
      <c r="A7" s="3" t="s">
        <v>61</v>
      </c>
      <c r="B7" s="8">
        <v>85</v>
      </c>
      <c r="C7" s="31">
        <v>3.1</v>
      </c>
      <c r="D7" s="31">
        <v>3.59</v>
      </c>
      <c r="E7" s="31">
        <v>3.88</v>
      </c>
    </row>
    <row r="8" spans="1:6">
      <c r="A8" s="3" t="s">
        <v>62</v>
      </c>
      <c r="B8" s="8">
        <v>117</v>
      </c>
      <c r="C8" s="31">
        <v>3.14</v>
      </c>
      <c r="D8" s="31">
        <v>3.61</v>
      </c>
      <c r="E8" s="31">
        <v>3.89</v>
      </c>
    </row>
    <row r="9" spans="1:6">
      <c r="A9" s="3" t="s">
        <v>14</v>
      </c>
      <c r="B9" s="8">
        <v>84</v>
      </c>
      <c r="C9" s="31">
        <v>3.1</v>
      </c>
      <c r="D9" s="31">
        <v>3.62</v>
      </c>
      <c r="E9" s="31">
        <v>3.8</v>
      </c>
    </row>
    <row r="15" spans="1:6">
      <c r="E15" t="s">
        <v>195</v>
      </c>
    </row>
  </sheetData>
  <mergeCells count="3">
    <mergeCell ref="C4:E4"/>
    <mergeCell ref="A4:A5"/>
    <mergeCell ref="B4:B5"/>
  </mergeCells>
  <phoneticPr fontId="31" type="noConversion"/>
  <hyperlinks>
    <hyperlink ref="F1" location="'Daftar Tabel'!A1" display="&lt;&lt;&lt; Daftar Tabel"/>
  </hyperlinks>
  <pageMargins left="0.70866141732283472" right="0.70866141732283472" top="0.74803149606299213" bottom="0.74803149606299213" header="0.31496062992125984" footer="0.31496062992125984"/>
  <pageSetup fitToHeight="4" orientation="landscape" r:id="rId1"/>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I30"/>
  <sheetViews>
    <sheetView tabSelected="1" zoomScale="129" zoomScaleNormal="129" workbookViewId="0">
      <pane ySplit="9" topLeftCell="A25" activePane="bottomLeft" state="frozen"/>
      <selection activeCell="O47" sqref="O47"/>
      <selection pane="bottomLeft" activeCell="O47" sqref="O47"/>
    </sheetView>
  </sheetViews>
  <sheetFormatPr defaultColWidth="8.81640625" defaultRowHeight="14.5"/>
  <cols>
    <col min="2" max="2" width="31.453125" customWidth="1"/>
    <col min="3" max="3" width="49.1796875" customWidth="1"/>
    <col min="4" max="4" width="18" bestFit="1" customWidth="1"/>
    <col min="5" max="7" width="12.7265625" customWidth="1"/>
    <col min="8" max="8" width="16.81640625" bestFit="1" customWidth="1"/>
  </cols>
  <sheetData>
    <row r="1" spans="1:8">
      <c r="A1" s="2" t="s">
        <v>241</v>
      </c>
      <c r="H1" s="42" t="s">
        <v>388</v>
      </c>
    </row>
    <row r="3" spans="1:8" hidden="1"/>
    <row r="4" spans="1:8" hidden="1">
      <c r="B4" t="s">
        <v>48</v>
      </c>
    </row>
    <row r="7" spans="1:8">
      <c r="A7" s="230" t="s">
        <v>36</v>
      </c>
      <c r="B7" s="230" t="s">
        <v>242</v>
      </c>
      <c r="C7" s="230" t="s">
        <v>118</v>
      </c>
      <c r="D7" s="230" t="s">
        <v>243</v>
      </c>
      <c r="E7" s="233" t="s">
        <v>38</v>
      </c>
      <c r="F7" s="233"/>
      <c r="G7" s="233"/>
    </row>
    <row r="8" spans="1:8">
      <c r="A8" s="231"/>
      <c r="B8" s="231"/>
      <c r="C8" s="231"/>
      <c r="D8" s="231"/>
      <c r="E8" s="20" t="s">
        <v>43</v>
      </c>
      <c r="F8" s="20" t="s">
        <v>44</v>
      </c>
      <c r="G8" s="20" t="s">
        <v>45</v>
      </c>
    </row>
    <row r="9" spans="1:8">
      <c r="A9" s="19">
        <v>1</v>
      </c>
      <c r="B9" s="19">
        <v>2</v>
      </c>
      <c r="C9" s="19">
        <v>3</v>
      </c>
      <c r="D9" s="19">
        <v>4</v>
      </c>
      <c r="E9" s="19">
        <v>5</v>
      </c>
      <c r="F9" s="19">
        <v>6</v>
      </c>
      <c r="G9" s="19">
        <v>7</v>
      </c>
    </row>
    <row r="10" spans="1:8" ht="43.5">
      <c r="A10" s="3">
        <v>1</v>
      </c>
      <c r="B10" s="10" t="s">
        <v>854</v>
      </c>
      <c r="C10" s="85" t="s">
        <v>855</v>
      </c>
      <c r="D10" s="8" t="s">
        <v>856</v>
      </c>
      <c r="E10" s="8"/>
      <c r="F10" s="8" t="s">
        <v>48</v>
      </c>
      <c r="G10" s="8"/>
    </row>
    <row r="11" spans="1:8">
      <c r="A11" s="3">
        <v>2</v>
      </c>
      <c r="B11" s="7" t="s">
        <v>933</v>
      </c>
      <c r="C11" s="116" t="s">
        <v>1259</v>
      </c>
      <c r="D11" s="15" t="s">
        <v>1260</v>
      </c>
      <c r="E11" s="7"/>
      <c r="F11" s="8" t="s">
        <v>48</v>
      </c>
      <c r="G11" s="7"/>
    </row>
    <row r="12" spans="1:8">
      <c r="A12" s="3">
        <v>3</v>
      </c>
      <c r="B12" s="55" t="s">
        <v>1209</v>
      </c>
      <c r="C12" s="126" t="s">
        <v>1214</v>
      </c>
      <c r="D12" s="8" t="s">
        <v>1210</v>
      </c>
      <c r="E12" s="7"/>
      <c r="F12" s="7"/>
      <c r="G12" s="8" t="s">
        <v>48</v>
      </c>
    </row>
    <row r="13" spans="1:8">
      <c r="A13" s="3">
        <v>4</v>
      </c>
      <c r="B13" s="7" t="s">
        <v>1087</v>
      </c>
      <c r="C13" s="116" t="s">
        <v>1157</v>
      </c>
      <c r="D13" s="15" t="s">
        <v>1158</v>
      </c>
      <c r="E13" s="7"/>
      <c r="F13" s="7"/>
      <c r="G13" s="8" t="s">
        <v>48</v>
      </c>
    </row>
    <row r="14" spans="1:8">
      <c r="A14" s="3">
        <v>5</v>
      </c>
      <c r="B14" s="55" t="s">
        <v>1209</v>
      </c>
      <c r="C14" s="93" t="s">
        <v>1212</v>
      </c>
      <c r="D14" s="15" t="s">
        <v>1213</v>
      </c>
      <c r="E14" s="7"/>
      <c r="F14" s="7"/>
      <c r="G14" s="8" t="s">
        <v>48</v>
      </c>
    </row>
    <row r="15" spans="1:8">
      <c r="A15" s="3">
        <v>6</v>
      </c>
      <c r="B15" s="10" t="s">
        <v>601</v>
      </c>
      <c r="C15" s="116" t="s">
        <v>846</v>
      </c>
      <c r="D15" s="8" t="s">
        <v>845</v>
      </c>
      <c r="E15" s="8"/>
      <c r="F15" s="8"/>
      <c r="G15" s="8" t="s">
        <v>48</v>
      </c>
    </row>
    <row r="16" spans="1:8">
      <c r="A16" s="3">
        <v>7</v>
      </c>
      <c r="B16" s="10" t="s">
        <v>780</v>
      </c>
      <c r="C16" s="91" t="s">
        <v>847</v>
      </c>
      <c r="D16" s="8" t="s">
        <v>864</v>
      </c>
      <c r="E16" s="8"/>
      <c r="F16" s="8"/>
      <c r="G16" s="8" t="s">
        <v>48</v>
      </c>
    </row>
    <row r="17" spans="1:9">
      <c r="A17" s="3">
        <v>8</v>
      </c>
      <c r="B17" s="10" t="s">
        <v>597</v>
      </c>
      <c r="C17" s="91" t="s">
        <v>595</v>
      </c>
      <c r="D17" s="8" t="s">
        <v>596</v>
      </c>
      <c r="E17" s="8"/>
      <c r="F17" s="8" t="s">
        <v>48</v>
      </c>
      <c r="G17" s="8"/>
    </row>
    <row r="18" spans="1:9">
      <c r="A18" s="3">
        <v>9</v>
      </c>
      <c r="B18" s="10" t="s">
        <v>793</v>
      </c>
      <c r="C18" s="90" t="s">
        <v>794</v>
      </c>
      <c r="D18" s="83">
        <v>45173</v>
      </c>
      <c r="E18" s="8"/>
      <c r="F18" s="8"/>
      <c r="G18" s="8" t="s">
        <v>48</v>
      </c>
    </row>
    <row r="19" spans="1:9">
      <c r="A19" s="3">
        <v>10</v>
      </c>
      <c r="B19" s="7" t="s">
        <v>933</v>
      </c>
      <c r="C19" s="116" t="s">
        <v>1261</v>
      </c>
      <c r="D19" s="132">
        <v>45240</v>
      </c>
      <c r="E19" s="7"/>
      <c r="F19" s="8" t="s">
        <v>48</v>
      </c>
      <c r="G19" s="7"/>
    </row>
    <row r="20" spans="1:9">
      <c r="A20" s="3">
        <v>11</v>
      </c>
      <c r="B20" s="10" t="s">
        <v>795</v>
      </c>
      <c r="C20" s="91" t="s">
        <v>1156</v>
      </c>
      <c r="D20" s="83">
        <v>45253</v>
      </c>
      <c r="E20" s="8"/>
      <c r="F20" s="8"/>
      <c r="G20" s="8" t="s">
        <v>48</v>
      </c>
    </row>
    <row r="21" spans="1:9" ht="21" customHeight="1">
      <c r="A21" s="3">
        <v>12</v>
      </c>
      <c r="B21" s="10" t="s">
        <v>1085</v>
      </c>
      <c r="C21" s="91" t="s">
        <v>1093</v>
      </c>
      <c r="D21" s="8" t="s">
        <v>1094</v>
      </c>
      <c r="E21" s="8"/>
      <c r="F21" s="8" t="s">
        <v>48</v>
      </c>
      <c r="G21" s="8"/>
    </row>
    <row r="22" spans="1:9">
      <c r="A22" s="3">
        <v>13</v>
      </c>
      <c r="B22" s="10" t="s">
        <v>781</v>
      </c>
      <c r="C22" s="163" t="s">
        <v>792</v>
      </c>
      <c r="D22" s="8" t="s">
        <v>1624</v>
      </c>
      <c r="E22" s="8"/>
      <c r="F22" s="8" t="s">
        <v>48</v>
      </c>
      <c r="G22" s="8"/>
    </row>
    <row r="23" spans="1:9">
      <c r="A23" s="3">
        <v>14</v>
      </c>
      <c r="B23" s="10" t="s">
        <v>785</v>
      </c>
      <c r="C23" s="91" t="s">
        <v>791</v>
      </c>
      <c r="D23" s="83">
        <v>44668</v>
      </c>
      <c r="E23" s="8"/>
      <c r="F23" s="8"/>
      <c r="G23" s="8" t="s">
        <v>48</v>
      </c>
    </row>
    <row r="24" spans="1:9">
      <c r="A24" s="3">
        <v>15</v>
      </c>
      <c r="B24" s="10" t="s">
        <v>597</v>
      </c>
      <c r="C24" s="91" t="s">
        <v>600</v>
      </c>
      <c r="D24" s="57" t="s">
        <v>730</v>
      </c>
      <c r="E24" s="8"/>
      <c r="F24" s="8" t="s">
        <v>48</v>
      </c>
      <c r="G24" s="8"/>
    </row>
    <row r="25" spans="1:9">
      <c r="A25" s="3">
        <v>16</v>
      </c>
      <c r="B25" s="10" t="s">
        <v>793</v>
      </c>
      <c r="C25" s="116" t="s">
        <v>1421</v>
      </c>
      <c r="D25" s="15" t="s">
        <v>1422</v>
      </c>
      <c r="E25" s="7"/>
      <c r="F25" s="7"/>
      <c r="G25" s="8" t="s">
        <v>48</v>
      </c>
      <c r="I25" t="s">
        <v>195</v>
      </c>
    </row>
    <row r="26" spans="1:9">
      <c r="A26" s="3">
        <v>17</v>
      </c>
      <c r="B26" s="7" t="s">
        <v>1159</v>
      </c>
      <c r="C26" s="116" t="s">
        <v>1086</v>
      </c>
      <c r="D26" s="15" t="s">
        <v>1220</v>
      </c>
      <c r="E26" s="7"/>
      <c r="F26" s="7"/>
      <c r="G26" s="8" t="s">
        <v>48</v>
      </c>
    </row>
    <row r="27" spans="1:9" ht="31" customHeight="1">
      <c r="A27" s="191">
        <v>18</v>
      </c>
      <c r="B27" s="96" t="s">
        <v>597</v>
      </c>
      <c r="C27" s="162" t="s">
        <v>598</v>
      </c>
      <c r="D27" s="192" t="s">
        <v>599</v>
      </c>
      <c r="E27" s="95"/>
      <c r="F27" s="95" t="s">
        <v>48</v>
      </c>
      <c r="G27" s="95"/>
    </row>
    <row r="28" spans="1:9">
      <c r="A28" s="191">
        <v>19</v>
      </c>
      <c r="B28" s="7" t="s">
        <v>1750</v>
      </c>
      <c r="C28" s="116" t="s">
        <v>1752</v>
      </c>
      <c r="D28" s="15" t="s">
        <v>1754</v>
      </c>
      <c r="E28" s="95" t="s">
        <v>48</v>
      </c>
      <c r="F28" s="7"/>
      <c r="G28" s="7"/>
    </row>
    <row r="29" spans="1:9">
      <c r="A29" s="3">
        <v>20</v>
      </c>
      <c r="B29" s="7" t="s">
        <v>1751</v>
      </c>
      <c r="C29" s="116" t="s">
        <v>1753</v>
      </c>
      <c r="D29" s="15" t="s">
        <v>1754</v>
      </c>
      <c r="E29" s="8" t="s">
        <v>48</v>
      </c>
      <c r="F29" s="7"/>
      <c r="G29" s="7"/>
    </row>
    <row r="30" spans="1:9" ht="19.75" customHeight="1"/>
  </sheetData>
  <sortState ref="A10:G25">
    <sortCondition ref="D18:D25"/>
  </sortState>
  <mergeCells count="5">
    <mergeCell ref="E7:G7"/>
    <mergeCell ref="A7:A8"/>
    <mergeCell ref="B7:B8"/>
    <mergeCell ref="C7:C8"/>
    <mergeCell ref="D7:D8"/>
  </mergeCells>
  <dataValidations count="1">
    <dataValidation type="list" allowBlank="1" showInputMessage="1" showErrorMessage="1" sqref="F25:F26 G10 F10:F11 F12:G12 E13:G24 E26:G27 E28:E29">
      <formula1>$B$3:$B$4</formula1>
    </dataValidation>
  </dataValidations>
  <hyperlinks>
    <hyperlink ref="H1" location="'Daftar Tabel'!A1" display="&lt;&lt;&lt; Daftar Tabel"/>
    <hyperlink ref="C15" r:id="rId1"/>
    <hyperlink ref="C10" r:id="rId2" display="https://drive.google.com/drive/folders/1oXq8vKzIFrh-MlYhyc6sUWkdVEhZxFb2"/>
    <hyperlink ref="C23" r:id="rId3" display="https://drive.google.com/drive/folders/1oXq8vKzIFrh-MlYhyc6sUWkdVEhZxFb2"/>
    <hyperlink ref="C18" r:id="rId4"/>
    <hyperlink ref="C16" r:id="rId5"/>
    <hyperlink ref="C27" r:id="rId6" display="https://drive.google.com/drive/folders/1oXq8vKzIFrh-MlYhyc6sUWkdVEhZxFb2"/>
    <hyperlink ref="C17" r:id="rId7"/>
    <hyperlink ref="C24" r:id="rId8"/>
    <hyperlink ref="C21" r:id="rId9"/>
    <hyperlink ref="C20" r:id="rId10"/>
    <hyperlink ref="C13" r:id="rId11"/>
    <hyperlink ref="C14" r:id="rId12"/>
    <hyperlink ref="C12" r:id="rId13"/>
    <hyperlink ref="C26" r:id="rId14"/>
    <hyperlink ref="C19" r:id="rId15"/>
    <hyperlink ref="C11" r:id="rId16"/>
    <hyperlink ref="C25" r:id="rId17"/>
    <hyperlink ref="C28" r:id="rId18"/>
    <hyperlink ref="C29" r:id="rId19"/>
  </hyperlinks>
  <pageMargins left="0.70866141732283472" right="0.70866141732283472" top="0.74803149606299213" bottom="0.74803149606299213" header="0.31496062992125984" footer="0.31496062992125984"/>
  <pageSetup scale="71" fitToHeight="4" orientation="landscape" r:id="rId20"/>
  <legacyDrawing r:id="rId21"/>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L16"/>
  <sheetViews>
    <sheetView tabSelected="1" zoomScale="120" zoomScaleNormal="120" workbookViewId="0">
      <selection activeCell="O47" sqref="O47"/>
    </sheetView>
  </sheetViews>
  <sheetFormatPr defaultColWidth="8.81640625" defaultRowHeight="14.5"/>
  <cols>
    <col min="1" max="1" width="16.26953125" customWidth="1"/>
    <col min="2" max="2" width="17.26953125" customWidth="1"/>
    <col min="3" max="9" width="12.7265625" customWidth="1"/>
    <col min="10" max="10" width="17.7265625" customWidth="1"/>
    <col min="11" max="11" width="16.81640625" customWidth="1"/>
    <col min="12" max="12" width="16.81640625" bestFit="1" customWidth="1"/>
  </cols>
  <sheetData>
    <row r="1" spans="1:12">
      <c r="A1" s="2" t="s">
        <v>244</v>
      </c>
      <c r="L1" s="42" t="s">
        <v>388</v>
      </c>
    </row>
    <row r="4" spans="1:12">
      <c r="A4" s="233" t="s">
        <v>245</v>
      </c>
      <c r="B4" s="232" t="s">
        <v>246</v>
      </c>
      <c r="C4" s="233" t="s">
        <v>247</v>
      </c>
      <c r="D4" s="233"/>
      <c r="E4" s="233"/>
      <c r="F4" s="233"/>
      <c r="G4" s="233"/>
      <c r="H4" s="233"/>
      <c r="I4" s="233"/>
      <c r="J4" s="232" t="s">
        <v>255</v>
      </c>
      <c r="K4" s="232" t="s">
        <v>256</v>
      </c>
    </row>
    <row r="5" spans="1:12">
      <c r="A5" s="233"/>
      <c r="B5" s="232"/>
      <c r="C5" s="20" t="s">
        <v>248</v>
      </c>
      <c r="D5" s="20" t="s">
        <v>249</v>
      </c>
      <c r="E5" s="20" t="s">
        <v>250</v>
      </c>
      <c r="F5" s="20" t="s">
        <v>251</v>
      </c>
      <c r="G5" s="20" t="s">
        <v>252</v>
      </c>
      <c r="H5" s="20" t="s">
        <v>253</v>
      </c>
      <c r="I5" s="20" t="s">
        <v>254</v>
      </c>
      <c r="J5" s="232"/>
      <c r="K5" s="232"/>
    </row>
    <row r="6" spans="1:12">
      <c r="A6" s="19">
        <v>1</v>
      </c>
      <c r="B6" s="19">
        <v>2</v>
      </c>
      <c r="C6" s="19">
        <v>3</v>
      </c>
      <c r="D6" s="19">
        <v>4</v>
      </c>
      <c r="E6" s="19">
        <v>5</v>
      </c>
      <c r="F6" s="19">
        <v>6</v>
      </c>
      <c r="G6" s="19">
        <v>7</v>
      </c>
      <c r="H6" s="19">
        <v>8</v>
      </c>
      <c r="I6" s="19">
        <v>9</v>
      </c>
      <c r="J6" s="19">
        <v>10</v>
      </c>
      <c r="K6" s="19">
        <v>11</v>
      </c>
    </row>
    <row r="7" spans="1:12">
      <c r="A7" s="3" t="s">
        <v>257</v>
      </c>
      <c r="B7" s="8">
        <v>100</v>
      </c>
      <c r="C7" s="39">
        <v>0</v>
      </c>
      <c r="D7" s="39">
        <v>0</v>
      </c>
      <c r="E7" s="39"/>
      <c r="F7" s="8">
        <v>67</v>
      </c>
      <c r="G7" s="8">
        <v>2</v>
      </c>
      <c r="H7" s="8">
        <v>2</v>
      </c>
      <c r="I7" s="8">
        <v>4</v>
      </c>
      <c r="J7" s="8">
        <f>SUM(F7:I7)</f>
        <v>75</v>
      </c>
      <c r="K7" s="150">
        <f>(F7*4+G7*5+H7*6+I7*7)/J7</f>
        <v>4.24</v>
      </c>
    </row>
    <row r="8" spans="1:12">
      <c r="A8" s="3" t="s">
        <v>258</v>
      </c>
      <c r="B8" s="8">
        <v>132</v>
      </c>
      <c r="C8" s="39">
        <v>0</v>
      </c>
      <c r="D8" s="39">
        <v>0</v>
      </c>
      <c r="E8" s="39"/>
      <c r="F8" s="39"/>
      <c r="G8" s="8">
        <v>85</v>
      </c>
      <c r="H8" s="8">
        <v>7</v>
      </c>
      <c r="I8" s="8">
        <v>1</v>
      </c>
      <c r="J8" s="8">
        <f t="shared" ref="J8:J10" si="0">SUM(F8:I8)</f>
        <v>93</v>
      </c>
      <c r="K8" s="150">
        <f>(G8*4+H8*5+I8*6)/J8</f>
        <v>4.096774193548387</v>
      </c>
    </row>
    <row r="9" spans="1:12">
      <c r="A9" s="3" t="s">
        <v>59</v>
      </c>
      <c r="B9" s="8">
        <v>170</v>
      </c>
      <c r="C9" s="39">
        <v>0</v>
      </c>
      <c r="D9" s="39">
        <v>0</v>
      </c>
      <c r="E9" s="39"/>
      <c r="F9" s="39"/>
      <c r="G9" s="39"/>
      <c r="H9" s="8">
        <v>118</v>
      </c>
      <c r="I9" s="8">
        <v>2</v>
      </c>
      <c r="J9" s="8">
        <f t="shared" si="0"/>
        <v>120</v>
      </c>
      <c r="K9" s="150">
        <f>(H9*4+I9*3)/J9</f>
        <v>3.9833333333333334</v>
      </c>
    </row>
    <row r="10" spans="1:12">
      <c r="A10" s="3" t="s">
        <v>60</v>
      </c>
      <c r="B10" s="8">
        <v>143</v>
      </c>
      <c r="C10" s="39">
        <v>0</v>
      </c>
      <c r="D10" s="39">
        <v>0</v>
      </c>
      <c r="E10" s="39"/>
      <c r="F10" s="39"/>
      <c r="G10" s="39"/>
      <c r="H10" s="39"/>
      <c r="I10" s="8">
        <v>80</v>
      </c>
      <c r="J10" s="8">
        <f t="shared" si="0"/>
        <v>80</v>
      </c>
      <c r="K10" s="8">
        <f>(I10*4)/J10</f>
        <v>4</v>
      </c>
    </row>
    <row r="16" spans="1:12">
      <c r="E16" t="s">
        <v>195</v>
      </c>
    </row>
  </sheetData>
  <mergeCells count="5">
    <mergeCell ref="C4:I4"/>
    <mergeCell ref="J4:J5"/>
    <mergeCell ref="K4:K5"/>
    <mergeCell ref="B4:B5"/>
    <mergeCell ref="A4:A5"/>
  </mergeCells>
  <hyperlinks>
    <hyperlink ref="L1" location="'Daftar Tabel'!A1" display="&lt;&lt;&lt; Daftar Tabel"/>
  </hyperlinks>
  <pageMargins left="0.70866141732283472" right="0.70866141732283472" top="0.74803149606299213" bottom="0.74803149606299213" header="0.31496062992125984" footer="0.31496062992125984"/>
  <pageSetup scale="70" fitToHeight="4" orientation="landscape" r:id="rId1"/>
  <legacy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2"/>
  <sheetViews>
    <sheetView tabSelected="1" topLeftCell="C1" zoomScaleNormal="100" workbookViewId="0">
      <selection activeCell="O47" sqref="O47"/>
    </sheetView>
  </sheetViews>
  <sheetFormatPr defaultColWidth="8.81640625" defaultRowHeight="14.5"/>
  <cols>
    <col min="1" max="1" width="12.26953125" customWidth="1"/>
    <col min="2" max="2" width="24.1796875" customWidth="1"/>
    <col min="3" max="3" width="26.7265625" customWidth="1"/>
    <col min="4" max="7" width="22.7265625" customWidth="1"/>
    <col min="8" max="8" width="16.81640625" bestFit="1" customWidth="1"/>
  </cols>
  <sheetData>
    <row r="1" spans="1:8">
      <c r="A1" s="2" t="s">
        <v>259</v>
      </c>
      <c r="H1" s="42" t="s">
        <v>388</v>
      </c>
    </row>
    <row r="3" spans="1:8">
      <c r="A3" s="179"/>
      <c r="B3" s="179"/>
      <c r="C3" s="179"/>
      <c r="D3" s="179"/>
      <c r="E3" s="179"/>
      <c r="F3" s="179"/>
      <c r="G3" s="179"/>
      <c r="H3" s="179"/>
    </row>
    <row r="4" spans="1:8">
      <c r="A4" s="255" t="s">
        <v>236</v>
      </c>
      <c r="B4" s="255" t="s">
        <v>237</v>
      </c>
      <c r="C4" s="255" t="s">
        <v>260</v>
      </c>
      <c r="D4" s="254" t="s">
        <v>261</v>
      </c>
      <c r="E4" s="254"/>
      <c r="F4" s="254"/>
      <c r="G4" s="254"/>
      <c r="H4" s="179"/>
    </row>
    <row r="5" spans="1:8">
      <c r="A5" s="256"/>
      <c r="B5" s="256"/>
      <c r="C5" s="256"/>
      <c r="D5" s="180" t="s">
        <v>417</v>
      </c>
      <c r="E5" s="180" t="s">
        <v>419</v>
      </c>
      <c r="F5" s="180" t="s">
        <v>418</v>
      </c>
      <c r="G5" s="180" t="s">
        <v>1733</v>
      </c>
      <c r="H5" s="179"/>
    </row>
    <row r="6" spans="1:8">
      <c r="A6" s="181">
        <v>1</v>
      </c>
      <c r="B6" s="181">
        <v>2</v>
      </c>
      <c r="C6" s="181">
        <v>3</v>
      </c>
      <c r="D6" s="181">
        <v>4</v>
      </c>
      <c r="E6" s="181">
        <v>5</v>
      </c>
      <c r="F6" s="181">
        <v>6</v>
      </c>
      <c r="G6" s="181">
        <v>7</v>
      </c>
      <c r="H6" s="179"/>
    </row>
    <row r="7" spans="1:8">
      <c r="A7" s="177" t="s">
        <v>59</v>
      </c>
      <c r="B7" s="178">
        <v>0</v>
      </c>
      <c r="C7" s="178">
        <v>0</v>
      </c>
      <c r="D7" s="178">
        <v>0</v>
      </c>
      <c r="E7" s="178">
        <v>0</v>
      </c>
      <c r="F7" s="178">
        <v>0</v>
      </c>
      <c r="G7" s="178">
        <v>0</v>
      </c>
      <c r="H7" s="179"/>
    </row>
    <row r="8" spans="1:8">
      <c r="A8" s="177" t="s">
        <v>60</v>
      </c>
      <c r="B8" s="178">
        <v>67</v>
      </c>
      <c r="C8" s="178">
        <v>41</v>
      </c>
      <c r="D8" s="178">
        <v>37</v>
      </c>
      <c r="E8" s="178">
        <v>4</v>
      </c>
      <c r="F8" s="178">
        <v>0</v>
      </c>
      <c r="G8" s="178">
        <v>0</v>
      </c>
      <c r="H8" s="179"/>
    </row>
    <row r="9" spans="1:8">
      <c r="A9" s="177" t="s">
        <v>61</v>
      </c>
      <c r="B9" s="178">
        <v>85</v>
      </c>
      <c r="C9" s="178">
        <v>49</v>
      </c>
      <c r="D9" s="178">
        <v>44</v>
      </c>
      <c r="E9" s="178">
        <v>1</v>
      </c>
      <c r="F9" s="178">
        <v>3</v>
      </c>
      <c r="G9" s="178">
        <v>1</v>
      </c>
      <c r="H9" s="179"/>
    </row>
    <row r="10" spans="1:8">
      <c r="A10" s="179"/>
      <c r="B10" s="179"/>
      <c r="C10" s="179"/>
      <c r="D10" s="179"/>
      <c r="E10" s="179"/>
      <c r="F10" s="179"/>
      <c r="G10" s="179"/>
      <c r="H10" s="179"/>
    </row>
    <row r="11" spans="1:8">
      <c r="A11" s="179"/>
      <c r="B11" s="179"/>
      <c r="C11" s="179"/>
      <c r="D11" s="179"/>
      <c r="E11" s="179"/>
      <c r="F11" s="179"/>
      <c r="G11" s="179"/>
      <c r="H11" s="179"/>
    </row>
    <row r="12" spans="1:8">
      <c r="A12" s="179"/>
      <c r="B12" s="179"/>
      <c r="C12" s="179"/>
      <c r="D12" s="179"/>
      <c r="E12" s="179"/>
      <c r="F12" s="179"/>
      <c r="G12" s="179"/>
      <c r="H12" s="179"/>
    </row>
  </sheetData>
  <mergeCells count="4">
    <mergeCell ref="D4:G4"/>
    <mergeCell ref="A4:A5"/>
    <mergeCell ref="B4:B5"/>
    <mergeCell ref="C4:C5"/>
  </mergeCells>
  <hyperlinks>
    <hyperlink ref="H1" location="'Daftar Tabel'!A1" display="&lt;&lt;&lt; Daftar Tabel"/>
  </hyperlinks>
  <pageMargins left="0.70866141732283472" right="0.70866141732283472" top="0.74803149606299213" bottom="0.74803149606299213" header="0.31496062992125984" footer="0.31496062992125984"/>
  <pageSetup scale="71" fitToHeight="4"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9"/>
  <sheetViews>
    <sheetView tabSelected="1" zoomScale="160" zoomScaleNormal="160" workbookViewId="0">
      <selection activeCell="O47" sqref="O47"/>
    </sheetView>
  </sheetViews>
  <sheetFormatPr defaultColWidth="8.81640625" defaultRowHeight="14.5"/>
  <cols>
    <col min="1" max="1" width="12.26953125" customWidth="1"/>
    <col min="2" max="2" width="23.81640625" customWidth="1"/>
    <col min="3" max="3" width="25.453125" customWidth="1"/>
    <col min="4" max="6" width="22.7265625" customWidth="1"/>
    <col min="7" max="7" width="16.81640625" bestFit="1" customWidth="1"/>
  </cols>
  <sheetData>
    <row r="1" spans="1:7">
      <c r="A1" s="2" t="s">
        <v>262</v>
      </c>
      <c r="G1" s="42" t="s">
        <v>388</v>
      </c>
    </row>
    <row r="4" spans="1:7">
      <c r="A4" s="233" t="s">
        <v>236</v>
      </c>
      <c r="B4" s="233" t="s">
        <v>237</v>
      </c>
      <c r="C4" s="232" t="s">
        <v>260</v>
      </c>
      <c r="D4" s="233" t="s">
        <v>263</v>
      </c>
      <c r="E4" s="233"/>
      <c r="F4" s="233"/>
    </row>
    <row r="5" spans="1:7">
      <c r="A5" s="233"/>
      <c r="B5" s="233"/>
      <c r="C5" s="232"/>
      <c r="D5" s="20" t="s">
        <v>264</v>
      </c>
      <c r="E5" s="20" t="s">
        <v>265</v>
      </c>
      <c r="F5" s="20" t="s">
        <v>266</v>
      </c>
    </row>
    <row r="6" spans="1:7">
      <c r="A6" s="19">
        <v>1</v>
      </c>
      <c r="B6" s="19">
        <v>2</v>
      </c>
      <c r="C6" s="19">
        <v>3</v>
      </c>
      <c r="D6" s="19">
        <v>4</v>
      </c>
      <c r="E6" s="19">
        <v>5</v>
      </c>
      <c r="F6" s="19">
        <v>6</v>
      </c>
    </row>
    <row r="7" spans="1:7">
      <c r="A7" s="196" t="s">
        <v>59</v>
      </c>
      <c r="B7" s="81">
        <v>0</v>
      </c>
      <c r="C7" s="81">
        <v>0</v>
      </c>
      <c r="D7" s="81">
        <v>0</v>
      </c>
      <c r="E7" s="81">
        <v>0</v>
      </c>
      <c r="F7" s="81">
        <v>0</v>
      </c>
    </row>
    <row r="8" spans="1:7">
      <c r="A8" s="196" t="s">
        <v>60</v>
      </c>
      <c r="B8" s="81">
        <v>67</v>
      </c>
      <c r="C8" s="81">
        <v>41</v>
      </c>
      <c r="D8" s="81">
        <v>15</v>
      </c>
      <c r="E8" s="81">
        <v>26</v>
      </c>
      <c r="F8" s="81">
        <v>0</v>
      </c>
    </row>
    <row r="9" spans="1:7">
      <c r="A9" s="196" t="s">
        <v>61</v>
      </c>
      <c r="B9" s="81">
        <v>85</v>
      </c>
      <c r="C9" s="81">
        <v>49</v>
      </c>
      <c r="D9" s="81">
        <v>28</v>
      </c>
      <c r="E9" s="81">
        <v>21</v>
      </c>
      <c r="F9" s="81">
        <v>0</v>
      </c>
    </row>
  </sheetData>
  <mergeCells count="4">
    <mergeCell ref="D4:F4"/>
    <mergeCell ref="A4:A5"/>
    <mergeCell ref="B4:B5"/>
    <mergeCell ref="C4:C5"/>
  </mergeCells>
  <hyperlinks>
    <hyperlink ref="G1" location="'Daftar Tabel'!A1" display="&lt;&lt;&lt; Daftar Tabel"/>
  </hyperlinks>
  <pageMargins left="0.70866141732283472" right="0.70866141732283472" top="0.74803149606299213" bottom="0.74803149606299213" header="0.31496062992125984" footer="0.31496062992125984"/>
  <pageSetup scale="83" fitToHeight="4" orientation="landscape"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L13"/>
  <sheetViews>
    <sheetView tabSelected="1" topLeftCell="A10" zoomScale="55" zoomScaleNormal="55" workbookViewId="0">
      <selection activeCell="O47" sqref="O47"/>
    </sheetView>
  </sheetViews>
  <sheetFormatPr defaultColWidth="8.81640625" defaultRowHeight="14.5"/>
  <cols>
    <col min="1" max="1" width="6.453125" customWidth="1"/>
    <col min="2" max="2" width="41" customWidth="1"/>
    <col min="3" max="6" width="16.7265625" customWidth="1"/>
    <col min="7" max="7" width="40.81640625" bestFit="1" customWidth="1"/>
    <col min="8" max="8" width="16.81640625" bestFit="1" customWidth="1"/>
    <col min="9" max="9" width="9.7265625" bestFit="1" customWidth="1"/>
  </cols>
  <sheetData>
    <row r="1" spans="1:12">
      <c r="A1" s="2" t="s">
        <v>267</v>
      </c>
      <c r="H1" s="42" t="s">
        <v>388</v>
      </c>
    </row>
    <row r="4" spans="1:12">
      <c r="A4" s="230" t="s">
        <v>36</v>
      </c>
      <c r="B4" s="230" t="s">
        <v>268</v>
      </c>
      <c r="C4" s="233" t="s">
        <v>269</v>
      </c>
      <c r="D4" s="233"/>
      <c r="E4" s="233"/>
      <c r="F4" s="233"/>
      <c r="G4" s="230" t="s">
        <v>273</v>
      </c>
    </row>
    <row r="5" spans="1:12">
      <c r="A5" s="231"/>
      <c r="B5" s="231"/>
      <c r="C5" s="20" t="s">
        <v>270</v>
      </c>
      <c r="D5" s="20" t="s">
        <v>180</v>
      </c>
      <c r="E5" s="20" t="s">
        <v>271</v>
      </c>
      <c r="F5" s="20" t="s">
        <v>272</v>
      </c>
      <c r="G5" s="231"/>
    </row>
    <row r="6" spans="1:12">
      <c r="A6" s="19">
        <v>1</v>
      </c>
      <c r="B6" s="19">
        <v>2</v>
      </c>
      <c r="C6" s="19">
        <v>3</v>
      </c>
      <c r="D6" s="19">
        <v>4</v>
      </c>
      <c r="E6" s="19">
        <v>5</v>
      </c>
      <c r="F6" s="19">
        <v>6</v>
      </c>
      <c r="G6" s="19">
        <v>7</v>
      </c>
    </row>
    <row r="7" spans="1:12" ht="174">
      <c r="A7" s="6">
        <v>1</v>
      </c>
      <c r="B7" s="102" t="s">
        <v>274</v>
      </c>
      <c r="C7" s="103">
        <v>79</v>
      </c>
      <c r="D7" s="103">
        <v>21</v>
      </c>
      <c r="E7" s="103">
        <v>0</v>
      </c>
      <c r="F7" s="103">
        <v>0</v>
      </c>
      <c r="G7" s="62" t="s">
        <v>1048</v>
      </c>
      <c r="I7" s="152"/>
      <c r="J7" s="152"/>
      <c r="K7" s="152"/>
      <c r="L7" s="152"/>
    </row>
    <row r="8" spans="1:12" ht="116">
      <c r="A8" s="6">
        <v>2</v>
      </c>
      <c r="B8" s="102" t="s">
        <v>275</v>
      </c>
      <c r="C8" s="103">
        <v>87</v>
      </c>
      <c r="D8" s="103">
        <v>13</v>
      </c>
      <c r="E8" s="103">
        <v>0</v>
      </c>
      <c r="F8" s="103">
        <v>0</v>
      </c>
      <c r="G8" s="62" t="s">
        <v>1043</v>
      </c>
      <c r="I8" s="152"/>
      <c r="J8" s="152"/>
      <c r="K8" s="152"/>
      <c r="L8" s="152"/>
    </row>
    <row r="9" spans="1:12" ht="116">
      <c r="A9" s="6">
        <v>3</v>
      </c>
      <c r="B9" s="102" t="s">
        <v>276</v>
      </c>
      <c r="C9" s="103">
        <v>97</v>
      </c>
      <c r="D9" s="103">
        <v>3</v>
      </c>
      <c r="E9" s="103">
        <v>0</v>
      </c>
      <c r="F9" s="103">
        <v>0</v>
      </c>
      <c r="G9" s="62" t="s">
        <v>1047</v>
      </c>
      <c r="I9" s="152"/>
      <c r="J9" s="152"/>
      <c r="K9" s="152"/>
      <c r="L9" s="152"/>
    </row>
    <row r="10" spans="1:12" ht="116">
      <c r="A10" s="6">
        <v>4</v>
      </c>
      <c r="B10" s="102" t="s">
        <v>277</v>
      </c>
      <c r="C10" s="103">
        <v>92</v>
      </c>
      <c r="D10" s="103">
        <v>8</v>
      </c>
      <c r="E10" s="103">
        <v>0</v>
      </c>
      <c r="F10" s="103">
        <v>0</v>
      </c>
      <c r="G10" s="62" t="s">
        <v>1044</v>
      </c>
      <c r="I10" s="152"/>
      <c r="J10" s="152"/>
      <c r="K10" s="152"/>
      <c r="L10" s="152"/>
    </row>
    <row r="11" spans="1:12" ht="159.5">
      <c r="A11" s="6">
        <v>5</v>
      </c>
      <c r="B11" s="102" t="s">
        <v>278</v>
      </c>
      <c r="C11" s="103">
        <v>77</v>
      </c>
      <c r="D11" s="103">
        <v>23</v>
      </c>
      <c r="E11" s="103">
        <v>0</v>
      </c>
      <c r="F11" s="103">
        <v>0</v>
      </c>
      <c r="G11" s="62" t="s">
        <v>1045</v>
      </c>
      <c r="I11" s="152"/>
      <c r="J11" s="152"/>
      <c r="K11" s="152"/>
      <c r="L11" s="152"/>
    </row>
    <row r="12" spans="1:12" ht="101.5">
      <c r="A12" s="6">
        <v>6</v>
      </c>
      <c r="B12" s="102" t="s">
        <v>279</v>
      </c>
      <c r="C12" s="103">
        <v>95</v>
      </c>
      <c r="D12" s="103">
        <v>5</v>
      </c>
      <c r="E12" s="103">
        <v>0</v>
      </c>
      <c r="F12" s="103">
        <v>0</v>
      </c>
      <c r="G12" s="62" t="s">
        <v>1046</v>
      </c>
      <c r="I12" s="152"/>
      <c r="J12" s="152"/>
      <c r="K12" s="152"/>
      <c r="L12" s="152"/>
    </row>
    <row r="13" spans="1:12" ht="130.5">
      <c r="A13" s="6">
        <v>7</v>
      </c>
      <c r="B13" s="102" t="s">
        <v>280</v>
      </c>
      <c r="C13" s="103">
        <v>90</v>
      </c>
      <c r="D13" s="103">
        <v>10</v>
      </c>
      <c r="E13" s="103">
        <v>0</v>
      </c>
      <c r="F13" s="103">
        <v>0</v>
      </c>
      <c r="G13" s="62" t="s">
        <v>1596</v>
      </c>
      <c r="I13" s="152"/>
      <c r="J13" s="152"/>
      <c r="K13" s="152"/>
      <c r="L13" s="152"/>
    </row>
  </sheetData>
  <mergeCells count="4">
    <mergeCell ref="C4:F4"/>
    <mergeCell ref="B4:B5"/>
    <mergeCell ref="A4:A5"/>
    <mergeCell ref="G4:G5"/>
  </mergeCells>
  <hyperlinks>
    <hyperlink ref="H1" location="'Daftar Tabel'!A1" display="&lt;&lt;&lt; Daftar Tabel"/>
  </hyperlinks>
  <pageMargins left="0.70866141732283472" right="0.70866141732283472" top="0.74803149606299213" bottom="0.74803149606299213" header="0.31496062992125984" footer="0.31496062992125984"/>
  <pageSetup scale="71" fitToHeight="4" orientation="landscape" r:id="rId1"/>
  <legacy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9"/>
  <sheetViews>
    <sheetView tabSelected="1" topLeftCell="D4" zoomScale="120" zoomScaleNormal="120" workbookViewId="0">
      <selection activeCell="O47" sqref="O47"/>
    </sheetView>
  </sheetViews>
  <sheetFormatPr defaultColWidth="8.81640625" defaultRowHeight="14.5"/>
  <cols>
    <col min="2" max="2" width="61.453125" customWidth="1"/>
    <col min="3" max="5" width="16.7265625" customWidth="1"/>
    <col min="6" max="6" width="7.81640625" customWidth="1"/>
    <col min="7" max="7" width="16.7265625" customWidth="1"/>
    <col min="8" max="8" width="16.81640625" bestFit="1" customWidth="1"/>
  </cols>
  <sheetData>
    <row r="1" spans="1:8">
      <c r="A1" s="2" t="s">
        <v>421</v>
      </c>
      <c r="H1" s="42" t="s">
        <v>388</v>
      </c>
    </row>
    <row r="4" spans="1:8">
      <c r="A4" s="230" t="s">
        <v>36</v>
      </c>
      <c r="B4" s="249" t="s">
        <v>282</v>
      </c>
      <c r="C4" s="233" t="s">
        <v>283</v>
      </c>
      <c r="D4" s="233"/>
      <c r="E4" s="233"/>
      <c r="F4" s="257" t="s">
        <v>63</v>
      </c>
      <c r="G4" s="258"/>
    </row>
    <row r="5" spans="1:8">
      <c r="A5" s="231"/>
      <c r="B5" s="250"/>
      <c r="C5" s="20" t="s">
        <v>61</v>
      </c>
      <c r="D5" s="20" t="s">
        <v>62</v>
      </c>
      <c r="E5" s="20" t="s">
        <v>14</v>
      </c>
      <c r="F5" s="259"/>
      <c r="G5" s="260"/>
    </row>
    <row r="6" spans="1:8">
      <c r="A6" s="19">
        <v>1</v>
      </c>
      <c r="B6" s="19">
        <v>2</v>
      </c>
      <c r="C6" s="19">
        <v>3</v>
      </c>
      <c r="D6" s="19">
        <v>4</v>
      </c>
      <c r="E6" s="19">
        <v>5</v>
      </c>
      <c r="F6" s="261">
        <v>6</v>
      </c>
      <c r="G6" s="262"/>
    </row>
    <row r="7" spans="1:8">
      <c r="A7" s="196">
        <v>1</v>
      </c>
      <c r="B7" s="197" t="s">
        <v>284</v>
      </c>
      <c r="C7" s="68">
        <v>14</v>
      </c>
      <c r="D7" s="68">
        <v>25</v>
      </c>
      <c r="E7" s="68">
        <v>32</v>
      </c>
      <c r="F7" s="161" t="s">
        <v>429</v>
      </c>
      <c r="G7" s="198">
        <f>C7+D7+E7</f>
        <v>71</v>
      </c>
    </row>
    <row r="8" spans="1:8">
      <c r="A8" s="196">
        <v>2</v>
      </c>
      <c r="B8" s="197" t="s">
        <v>285</v>
      </c>
      <c r="C8" s="68">
        <v>23</v>
      </c>
      <c r="D8" s="68">
        <v>34</v>
      </c>
      <c r="E8" s="68">
        <v>42</v>
      </c>
      <c r="F8" s="161" t="s">
        <v>430</v>
      </c>
      <c r="G8" s="198">
        <f t="shared" ref="G8:G19" si="0">C8+D8+E8</f>
        <v>99</v>
      </c>
    </row>
    <row r="9" spans="1:8">
      <c r="A9" s="196">
        <v>3</v>
      </c>
      <c r="B9" s="197" t="s">
        <v>286</v>
      </c>
      <c r="C9" s="81">
        <v>1</v>
      </c>
      <c r="D9" s="81">
        <v>1</v>
      </c>
      <c r="E9" s="81">
        <v>4</v>
      </c>
      <c r="F9" s="161" t="s">
        <v>431</v>
      </c>
      <c r="G9" s="198">
        <f t="shared" si="0"/>
        <v>6</v>
      </c>
    </row>
    <row r="10" spans="1:8">
      <c r="A10" s="196">
        <v>4</v>
      </c>
      <c r="B10" s="197" t="s">
        <v>287</v>
      </c>
      <c r="C10" s="81">
        <v>1</v>
      </c>
      <c r="D10" s="81">
        <v>1</v>
      </c>
      <c r="E10" s="81">
        <v>1</v>
      </c>
      <c r="F10" s="161" t="s">
        <v>432</v>
      </c>
      <c r="G10" s="198">
        <f t="shared" si="0"/>
        <v>3</v>
      </c>
    </row>
    <row r="11" spans="1:8">
      <c r="A11" s="196">
        <v>5</v>
      </c>
      <c r="B11" s="197" t="s">
        <v>288</v>
      </c>
      <c r="C11" s="81"/>
      <c r="D11" s="81"/>
      <c r="E11" s="81">
        <v>3</v>
      </c>
      <c r="F11" s="161" t="s">
        <v>433</v>
      </c>
      <c r="G11" s="198">
        <f t="shared" si="0"/>
        <v>3</v>
      </c>
    </row>
    <row r="12" spans="1:8">
      <c r="A12" s="196">
        <v>6</v>
      </c>
      <c r="B12" s="197" t="s">
        <v>289</v>
      </c>
      <c r="C12" s="81"/>
      <c r="D12" s="81"/>
      <c r="E12" s="81">
        <v>3</v>
      </c>
      <c r="F12" s="161" t="s">
        <v>434</v>
      </c>
      <c r="G12" s="198">
        <f t="shared" si="0"/>
        <v>3</v>
      </c>
    </row>
    <row r="13" spans="1:8">
      <c r="A13" s="196">
        <v>7</v>
      </c>
      <c r="B13" s="197" t="s">
        <v>290</v>
      </c>
      <c r="C13" s="81"/>
      <c r="D13" s="81"/>
      <c r="E13" s="81"/>
      <c r="F13" s="161" t="s">
        <v>435</v>
      </c>
      <c r="G13" s="198">
        <f t="shared" si="0"/>
        <v>0</v>
      </c>
    </row>
    <row r="14" spans="1:8">
      <c r="A14" s="196">
        <v>8</v>
      </c>
      <c r="B14" s="197" t="s">
        <v>291</v>
      </c>
      <c r="C14" s="81"/>
      <c r="D14" s="81"/>
      <c r="E14" s="81"/>
      <c r="F14" s="161" t="s">
        <v>436</v>
      </c>
      <c r="G14" s="198">
        <f t="shared" si="0"/>
        <v>0</v>
      </c>
    </row>
    <row r="15" spans="1:8">
      <c r="A15" s="196">
        <v>9</v>
      </c>
      <c r="B15" s="197" t="s">
        <v>292</v>
      </c>
      <c r="C15" s="81"/>
      <c r="D15" s="81">
        <v>3</v>
      </c>
      <c r="E15" s="81">
        <v>7</v>
      </c>
      <c r="F15" s="161" t="s">
        <v>437</v>
      </c>
      <c r="G15" s="198">
        <f t="shared" si="0"/>
        <v>10</v>
      </c>
    </row>
    <row r="16" spans="1:8">
      <c r="A16" s="196">
        <v>10</v>
      </c>
      <c r="B16" s="197" t="s">
        <v>293</v>
      </c>
      <c r="C16" s="81"/>
      <c r="D16" s="81"/>
      <c r="E16" s="81"/>
      <c r="F16" s="161" t="s">
        <v>438</v>
      </c>
      <c r="G16" s="198">
        <f t="shared" si="0"/>
        <v>0</v>
      </c>
    </row>
    <row r="17" spans="1:7">
      <c r="A17" s="196">
        <v>11</v>
      </c>
      <c r="B17" s="197" t="s">
        <v>294</v>
      </c>
      <c r="C17" s="81"/>
      <c r="D17" s="81"/>
      <c r="E17" s="81"/>
      <c r="F17" s="161" t="s">
        <v>439</v>
      </c>
      <c r="G17" s="198">
        <f t="shared" si="0"/>
        <v>0</v>
      </c>
    </row>
    <row r="18" spans="1:7">
      <c r="A18" s="196">
        <v>12</v>
      </c>
      <c r="B18" s="197" t="s">
        <v>295</v>
      </c>
      <c r="C18" s="81"/>
      <c r="D18" s="81"/>
      <c r="E18" s="81"/>
      <c r="F18" s="161" t="s">
        <v>440</v>
      </c>
      <c r="G18" s="198">
        <f t="shared" si="0"/>
        <v>0</v>
      </c>
    </row>
    <row r="19" spans="1:7">
      <c r="A19" s="196">
        <v>13</v>
      </c>
      <c r="B19" s="197" t="s">
        <v>295</v>
      </c>
      <c r="C19" s="81"/>
      <c r="D19" s="81"/>
      <c r="E19" s="81"/>
      <c r="F19" s="161" t="s">
        <v>441</v>
      </c>
      <c r="G19" s="198">
        <f t="shared" si="0"/>
        <v>0</v>
      </c>
    </row>
  </sheetData>
  <mergeCells count="5">
    <mergeCell ref="F4:G5"/>
    <mergeCell ref="F6:G6"/>
    <mergeCell ref="C4:E4"/>
    <mergeCell ref="B4:B5"/>
    <mergeCell ref="A4:A5"/>
  </mergeCells>
  <hyperlinks>
    <hyperlink ref="H1" location="'Daftar Tabel'!A1" display="&lt;&lt;&lt; Daftar Tabel"/>
  </hyperlinks>
  <pageMargins left="0.70866141732283472" right="0.70866141732283472" top="0.74803149606299213" bottom="0.74803149606299213" header="0.31496062992125984" footer="0.31496062992125984"/>
  <pageSetup scale="76" fitToHeight="4" orientation="landscape"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57"/>
  <sheetViews>
    <sheetView tabSelected="1" zoomScaleNormal="100" workbookViewId="0">
      <pane ySplit="5" topLeftCell="A6" activePane="bottomLeft" state="frozen"/>
      <selection activeCell="O47" sqref="O47"/>
      <selection pane="bottomLeft" activeCell="O47" sqref="O47"/>
    </sheetView>
  </sheetViews>
  <sheetFormatPr defaultColWidth="8.81640625" defaultRowHeight="14.5"/>
  <cols>
    <col min="2" max="2" width="35.7265625" customWidth="1"/>
    <col min="3" max="3" width="69.1796875" customWidth="1"/>
    <col min="4" max="4" width="16.7265625" customWidth="1"/>
    <col min="5" max="5" width="16.81640625" bestFit="1" customWidth="1"/>
  </cols>
  <sheetData>
    <row r="1" spans="1:5">
      <c r="A1" s="2" t="s">
        <v>296</v>
      </c>
      <c r="E1" s="42" t="s">
        <v>388</v>
      </c>
    </row>
    <row r="4" spans="1:5" ht="22.4" customHeight="1">
      <c r="A4" s="22" t="s">
        <v>36</v>
      </c>
      <c r="B4" s="22" t="s">
        <v>420</v>
      </c>
      <c r="C4" s="22" t="s">
        <v>297</v>
      </c>
      <c r="D4" s="20" t="s">
        <v>298</v>
      </c>
    </row>
    <row r="5" spans="1:5">
      <c r="A5" s="19">
        <v>1</v>
      </c>
      <c r="B5" s="19">
        <v>2</v>
      </c>
      <c r="C5" s="19">
        <v>3</v>
      </c>
      <c r="D5" s="19">
        <v>4</v>
      </c>
    </row>
    <row r="6" spans="1:5" ht="29">
      <c r="A6" s="81">
        <v>1</v>
      </c>
      <c r="B6" s="99" t="s">
        <v>753</v>
      </c>
      <c r="C6" s="165" t="s">
        <v>728</v>
      </c>
      <c r="D6" s="81">
        <v>11</v>
      </c>
    </row>
    <row r="7" spans="1:5" ht="29">
      <c r="A7" s="81">
        <v>2</v>
      </c>
      <c r="B7" s="99" t="s">
        <v>753</v>
      </c>
      <c r="C7" s="165" t="s">
        <v>911</v>
      </c>
      <c r="D7" s="81">
        <v>5</v>
      </c>
    </row>
    <row r="8" spans="1:5" ht="43.5">
      <c r="A8" s="81">
        <v>3</v>
      </c>
      <c r="B8" s="99" t="s">
        <v>753</v>
      </c>
      <c r="C8" s="165" t="s">
        <v>1625</v>
      </c>
      <c r="D8" s="81">
        <v>3</v>
      </c>
    </row>
    <row r="9" spans="1:5" ht="29">
      <c r="A9" s="81">
        <v>4</v>
      </c>
      <c r="B9" s="99" t="s">
        <v>753</v>
      </c>
      <c r="C9" s="164" t="s">
        <v>1349</v>
      </c>
      <c r="D9" s="81">
        <v>1</v>
      </c>
    </row>
    <row r="10" spans="1:5" ht="29">
      <c r="A10" s="81">
        <v>5</v>
      </c>
      <c r="B10" s="99" t="s">
        <v>753</v>
      </c>
      <c r="C10" s="165" t="s">
        <v>1626</v>
      </c>
      <c r="D10" s="81">
        <v>4</v>
      </c>
    </row>
    <row r="11" spans="1:5" ht="29">
      <c r="A11" s="81">
        <v>6</v>
      </c>
      <c r="B11" s="99" t="s">
        <v>753</v>
      </c>
      <c r="C11" s="165" t="s">
        <v>1627</v>
      </c>
      <c r="D11" s="81">
        <v>5</v>
      </c>
    </row>
    <row r="12" spans="1:5" ht="29">
      <c r="A12" s="81">
        <v>7</v>
      </c>
      <c r="B12" s="99" t="s">
        <v>753</v>
      </c>
      <c r="C12" s="164" t="s">
        <v>1628</v>
      </c>
      <c r="D12" s="81">
        <v>2</v>
      </c>
    </row>
    <row r="13" spans="1:5">
      <c r="A13" s="81">
        <v>8</v>
      </c>
      <c r="B13" s="99" t="s">
        <v>753</v>
      </c>
      <c r="C13" s="164" t="s">
        <v>1629</v>
      </c>
      <c r="D13" s="81">
        <v>5</v>
      </c>
    </row>
    <row r="14" spans="1:5">
      <c r="A14" s="81">
        <v>9</v>
      </c>
      <c r="B14" s="99" t="s">
        <v>753</v>
      </c>
      <c r="C14" s="164" t="s">
        <v>1630</v>
      </c>
      <c r="D14" s="81">
        <v>7</v>
      </c>
    </row>
    <row r="15" spans="1:5" ht="43.5">
      <c r="A15" s="81">
        <v>10</v>
      </c>
      <c r="B15" s="99" t="s">
        <v>753</v>
      </c>
      <c r="C15" s="165" t="s">
        <v>1631</v>
      </c>
      <c r="D15" s="81">
        <v>34</v>
      </c>
    </row>
    <row r="16" spans="1:5">
      <c r="A16" s="81">
        <v>11</v>
      </c>
      <c r="B16" s="99" t="s">
        <v>753</v>
      </c>
      <c r="C16" s="165" t="s">
        <v>1632</v>
      </c>
      <c r="D16" s="81">
        <v>3</v>
      </c>
    </row>
    <row r="17" spans="1:4" ht="29">
      <c r="A17" s="81">
        <v>12</v>
      </c>
      <c r="B17" s="99" t="s">
        <v>753</v>
      </c>
      <c r="C17" s="165" t="s">
        <v>1633</v>
      </c>
      <c r="D17" s="81">
        <v>15</v>
      </c>
    </row>
    <row r="18" spans="1:4" ht="29">
      <c r="A18" s="81">
        <v>13</v>
      </c>
      <c r="B18" s="99" t="s">
        <v>753</v>
      </c>
      <c r="C18" s="165" t="s">
        <v>1634</v>
      </c>
      <c r="D18" s="81">
        <v>1</v>
      </c>
    </row>
    <row r="19" spans="1:4" ht="29">
      <c r="A19" s="81">
        <v>14</v>
      </c>
      <c r="B19" s="99" t="s">
        <v>753</v>
      </c>
      <c r="C19" s="165" t="s">
        <v>1635</v>
      </c>
      <c r="D19" s="81">
        <v>7</v>
      </c>
    </row>
    <row r="20" spans="1:4">
      <c r="A20" s="81">
        <v>15</v>
      </c>
      <c r="B20" s="99" t="s">
        <v>753</v>
      </c>
      <c r="C20" s="166" t="s">
        <v>1636</v>
      </c>
      <c r="D20" s="81">
        <v>21</v>
      </c>
    </row>
    <row r="21" spans="1:4" ht="29">
      <c r="A21" s="81">
        <v>16</v>
      </c>
      <c r="B21" s="99" t="s">
        <v>753</v>
      </c>
      <c r="C21" s="166" t="s">
        <v>1637</v>
      </c>
      <c r="D21" s="81">
        <v>15</v>
      </c>
    </row>
    <row r="22" spans="1:4" ht="29">
      <c r="A22" s="81">
        <v>17</v>
      </c>
      <c r="B22" s="99" t="s">
        <v>753</v>
      </c>
      <c r="C22" s="166" t="s">
        <v>1638</v>
      </c>
      <c r="D22" s="81">
        <v>20</v>
      </c>
    </row>
    <row r="23" spans="1:4">
      <c r="A23" s="81">
        <v>18</v>
      </c>
      <c r="B23" s="99" t="s">
        <v>753</v>
      </c>
      <c r="C23" s="164" t="s">
        <v>1639</v>
      </c>
      <c r="D23" s="81">
        <v>6</v>
      </c>
    </row>
    <row r="24" spans="1:4">
      <c r="A24" s="81">
        <v>19</v>
      </c>
      <c r="B24" s="99" t="s">
        <v>753</v>
      </c>
      <c r="C24" s="164" t="s">
        <v>1640</v>
      </c>
      <c r="D24" s="81">
        <v>1</v>
      </c>
    </row>
    <row r="25" spans="1:4">
      <c r="A25" s="81">
        <v>20</v>
      </c>
      <c r="B25" s="99" t="s">
        <v>753</v>
      </c>
      <c r="C25" s="166" t="s">
        <v>1641</v>
      </c>
      <c r="D25" s="81">
        <v>3</v>
      </c>
    </row>
    <row r="26" spans="1:4">
      <c r="A26" s="81">
        <v>21</v>
      </c>
      <c r="B26" s="99" t="s">
        <v>753</v>
      </c>
      <c r="C26" s="164" t="s">
        <v>1642</v>
      </c>
      <c r="D26" s="81">
        <v>37</v>
      </c>
    </row>
    <row r="27" spans="1:4">
      <c r="A27" s="81">
        <v>22</v>
      </c>
      <c r="B27" s="99" t="s">
        <v>753</v>
      </c>
      <c r="C27" s="164" t="s">
        <v>1643</v>
      </c>
      <c r="D27" s="81">
        <v>10</v>
      </c>
    </row>
    <row r="28" spans="1:4">
      <c r="A28" s="81">
        <v>23</v>
      </c>
      <c r="B28" s="99" t="s">
        <v>753</v>
      </c>
      <c r="C28" s="164" t="s">
        <v>1644</v>
      </c>
      <c r="D28" s="81">
        <v>19</v>
      </c>
    </row>
    <row r="29" spans="1:4" ht="29">
      <c r="A29" s="81">
        <v>24</v>
      </c>
      <c r="B29" s="99" t="s">
        <v>1645</v>
      </c>
      <c r="C29" s="167" t="s">
        <v>1646</v>
      </c>
      <c r="D29" s="81">
        <v>1</v>
      </c>
    </row>
    <row r="30" spans="1:4" ht="29">
      <c r="A30" s="81">
        <v>25</v>
      </c>
      <c r="B30" s="99" t="s">
        <v>1645</v>
      </c>
      <c r="C30" s="166" t="s">
        <v>1379</v>
      </c>
      <c r="D30" s="81">
        <v>6</v>
      </c>
    </row>
    <row r="31" spans="1:4" ht="29">
      <c r="A31" s="81">
        <v>26</v>
      </c>
      <c r="B31" s="99" t="s">
        <v>1645</v>
      </c>
      <c r="C31" s="168" t="s">
        <v>912</v>
      </c>
      <c r="D31" s="81">
        <v>1</v>
      </c>
    </row>
    <row r="32" spans="1:4" ht="29">
      <c r="A32" s="81">
        <v>27</v>
      </c>
      <c r="B32" s="99" t="s">
        <v>1645</v>
      </c>
      <c r="C32" s="169" t="s">
        <v>1079</v>
      </c>
      <c r="D32" s="81">
        <v>2</v>
      </c>
    </row>
    <row r="33" spans="1:4">
      <c r="A33" s="81">
        <v>28</v>
      </c>
      <c r="B33" s="99" t="s">
        <v>1645</v>
      </c>
      <c r="C33" s="169" t="s">
        <v>1647</v>
      </c>
      <c r="D33" s="81">
        <v>1</v>
      </c>
    </row>
    <row r="34" spans="1:4" ht="29">
      <c r="A34" s="81">
        <v>29</v>
      </c>
      <c r="B34" s="99" t="s">
        <v>1645</v>
      </c>
      <c r="C34" s="169" t="s">
        <v>1648</v>
      </c>
      <c r="D34" s="81">
        <v>7</v>
      </c>
    </row>
    <row r="35" spans="1:4" ht="29">
      <c r="A35" s="81">
        <v>30</v>
      </c>
      <c r="B35" s="99" t="s">
        <v>1645</v>
      </c>
      <c r="C35" s="169" t="s">
        <v>1649</v>
      </c>
      <c r="D35" s="81">
        <v>5</v>
      </c>
    </row>
    <row r="36" spans="1:4" ht="29">
      <c r="A36" s="81">
        <v>31</v>
      </c>
      <c r="B36" s="99" t="s">
        <v>1645</v>
      </c>
      <c r="C36" s="169" t="s">
        <v>1363</v>
      </c>
      <c r="D36" s="81">
        <v>6</v>
      </c>
    </row>
    <row r="37" spans="1:4" ht="29">
      <c r="A37" s="81">
        <v>32</v>
      </c>
      <c r="B37" s="99" t="s">
        <v>1645</v>
      </c>
      <c r="C37" s="169" t="s">
        <v>1637</v>
      </c>
      <c r="D37" s="81">
        <v>15</v>
      </c>
    </row>
    <row r="38" spans="1:4">
      <c r="A38" s="81">
        <v>33</v>
      </c>
      <c r="B38" s="99" t="s">
        <v>1645</v>
      </c>
      <c r="C38" s="170" t="s">
        <v>1650</v>
      </c>
      <c r="D38" s="81">
        <v>4</v>
      </c>
    </row>
    <row r="39" spans="1:4" ht="29">
      <c r="A39" s="81">
        <v>34</v>
      </c>
      <c r="B39" s="99" t="s">
        <v>1651</v>
      </c>
      <c r="C39" s="165" t="s">
        <v>1652</v>
      </c>
      <c r="D39" s="81">
        <v>2</v>
      </c>
    </row>
    <row r="40" spans="1:4" ht="29">
      <c r="A40" s="81">
        <v>35</v>
      </c>
      <c r="B40" s="99" t="s">
        <v>1651</v>
      </c>
      <c r="C40" s="164" t="s">
        <v>1653</v>
      </c>
      <c r="D40" s="81">
        <v>8</v>
      </c>
    </row>
    <row r="41" spans="1:4" ht="29">
      <c r="A41" s="81">
        <v>36</v>
      </c>
      <c r="B41" s="99" t="s">
        <v>1651</v>
      </c>
      <c r="C41" s="165" t="s">
        <v>1364</v>
      </c>
      <c r="D41" s="81">
        <v>15</v>
      </c>
    </row>
    <row r="42" spans="1:4" ht="43.5">
      <c r="A42" s="81">
        <v>37</v>
      </c>
      <c r="B42" s="99" t="s">
        <v>1651</v>
      </c>
      <c r="C42" s="165" t="s">
        <v>1631</v>
      </c>
      <c r="D42" s="81">
        <v>34</v>
      </c>
    </row>
    <row r="43" spans="1:4" ht="29">
      <c r="A43" s="81">
        <v>38</v>
      </c>
      <c r="B43" s="99" t="s">
        <v>1651</v>
      </c>
      <c r="C43" s="166" t="s">
        <v>1637</v>
      </c>
      <c r="D43" s="81">
        <v>15</v>
      </c>
    </row>
    <row r="44" spans="1:4">
      <c r="A44" s="81">
        <v>39</v>
      </c>
      <c r="B44" s="99" t="s">
        <v>1651</v>
      </c>
      <c r="C44" s="166" t="s">
        <v>1654</v>
      </c>
      <c r="D44" s="81">
        <v>122</v>
      </c>
    </row>
    <row r="45" spans="1:4">
      <c r="A45" s="81">
        <v>40</v>
      </c>
      <c r="B45" s="99" t="s">
        <v>1651</v>
      </c>
      <c r="C45" s="166" t="s">
        <v>1655</v>
      </c>
      <c r="D45" s="81">
        <v>5</v>
      </c>
    </row>
    <row r="46" spans="1:4" ht="29">
      <c r="A46" s="81">
        <v>41</v>
      </c>
      <c r="B46" s="99" t="s">
        <v>1656</v>
      </c>
      <c r="C46" s="166" t="s">
        <v>1657</v>
      </c>
      <c r="D46" s="81">
        <v>1</v>
      </c>
    </row>
    <row r="47" spans="1:4">
      <c r="A47" s="81">
        <v>42</v>
      </c>
      <c r="B47" s="99" t="s">
        <v>1656</v>
      </c>
      <c r="C47" s="166" t="s">
        <v>914</v>
      </c>
      <c r="D47" s="81">
        <v>1</v>
      </c>
    </row>
    <row r="48" spans="1:4" ht="29">
      <c r="A48" s="81">
        <v>43</v>
      </c>
      <c r="B48" s="99" t="s">
        <v>1656</v>
      </c>
      <c r="C48" s="164" t="s">
        <v>1653</v>
      </c>
      <c r="D48" s="81">
        <v>8</v>
      </c>
    </row>
    <row r="49" spans="1:4" ht="29">
      <c r="A49" s="81">
        <v>44</v>
      </c>
      <c r="B49" s="99" t="s">
        <v>1656</v>
      </c>
      <c r="C49" s="165" t="s">
        <v>1627</v>
      </c>
      <c r="D49" s="81">
        <v>5</v>
      </c>
    </row>
    <row r="50" spans="1:4" ht="29">
      <c r="A50" s="81">
        <v>45</v>
      </c>
      <c r="B50" s="99" t="s">
        <v>1656</v>
      </c>
      <c r="C50" s="165" t="s">
        <v>887</v>
      </c>
      <c r="D50" s="81">
        <v>5</v>
      </c>
    </row>
    <row r="51" spans="1:4" ht="43.5">
      <c r="A51" s="81">
        <v>46</v>
      </c>
      <c r="B51" s="99" t="s">
        <v>1656</v>
      </c>
      <c r="C51" s="166" t="s">
        <v>1658</v>
      </c>
      <c r="D51" s="81">
        <v>5</v>
      </c>
    </row>
    <row r="52" spans="1:4" ht="29">
      <c r="A52" s="81">
        <v>47</v>
      </c>
      <c r="B52" s="99" t="s">
        <v>956</v>
      </c>
      <c r="C52" s="165" t="s">
        <v>1379</v>
      </c>
      <c r="D52" s="81">
        <v>6</v>
      </c>
    </row>
    <row r="53" spans="1:4" ht="29">
      <c r="A53" s="81">
        <v>48</v>
      </c>
      <c r="B53" s="99" t="s">
        <v>956</v>
      </c>
      <c r="C53" s="165" t="s">
        <v>1659</v>
      </c>
      <c r="D53" s="81">
        <v>2</v>
      </c>
    </row>
    <row r="54" spans="1:4" ht="29">
      <c r="A54" s="81">
        <v>49</v>
      </c>
      <c r="B54" s="99" t="s">
        <v>956</v>
      </c>
      <c r="C54" s="165" t="s">
        <v>1082</v>
      </c>
      <c r="D54" s="81">
        <v>2</v>
      </c>
    </row>
    <row r="55" spans="1:4" ht="34" customHeight="1">
      <c r="A55" s="81">
        <v>50</v>
      </c>
      <c r="B55" s="99" t="s">
        <v>956</v>
      </c>
      <c r="C55" s="164" t="s">
        <v>1660</v>
      </c>
      <c r="D55" s="81">
        <v>8</v>
      </c>
    </row>
    <row r="56" spans="1:4" ht="29">
      <c r="A56" s="81">
        <v>51</v>
      </c>
      <c r="B56" s="99" t="s">
        <v>956</v>
      </c>
      <c r="C56" s="165" t="s">
        <v>1661</v>
      </c>
      <c r="D56" s="81">
        <v>4</v>
      </c>
    </row>
    <row r="57" spans="1:4" ht="29">
      <c r="A57" s="81">
        <v>52</v>
      </c>
      <c r="B57" s="99" t="s">
        <v>956</v>
      </c>
      <c r="C57" s="165" t="s">
        <v>1662</v>
      </c>
      <c r="D57" s="81">
        <v>4</v>
      </c>
    </row>
    <row r="58" spans="1:4" ht="29">
      <c r="A58" s="81">
        <v>53</v>
      </c>
      <c r="B58" s="99" t="s">
        <v>956</v>
      </c>
      <c r="C58" s="165" t="s">
        <v>1079</v>
      </c>
      <c r="D58" s="81">
        <v>2</v>
      </c>
    </row>
    <row r="59" spans="1:4" ht="29">
      <c r="A59" s="81">
        <v>54</v>
      </c>
      <c r="B59" s="99" t="s">
        <v>956</v>
      </c>
      <c r="C59" s="165" t="s">
        <v>1364</v>
      </c>
      <c r="D59" s="81">
        <v>15</v>
      </c>
    </row>
    <row r="60" spans="1:4" ht="29">
      <c r="A60" s="81">
        <v>55</v>
      </c>
      <c r="B60" s="99" t="s">
        <v>956</v>
      </c>
      <c r="C60" s="166" t="s">
        <v>1663</v>
      </c>
      <c r="D60" s="81">
        <v>6</v>
      </c>
    </row>
    <row r="61" spans="1:4" ht="29">
      <c r="A61" s="81">
        <v>56</v>
      </c>
      <c r="B61" s="99" t="s">
        <v>956</v>
      </c>
      <c r="C61" s="165" t="s">
        <v>1664</v>
      </c>
      <c r="D61" s="81">
        <v>4</v>
      </c>
    </row>
    <row r="62" spans="1:4" ht="29">
      <c r="A62" s="81">
        <v>57</v>
      </c>
      <c r="B62" s="99" t="s">
        <v>956</v>
      </c>
      <c r="C62" s="165" t="s">
        <v>1665</v>
      </c>
      <c r="D62" s="81">
        <v>2</v>
      </c>
    </row>
    <row r="63" spans="1:4" ht="29">
      <c r="A63" s="81">
        <v>58</v>
      </c>
      <c r="B63" s="99" t="s">
        <v>956</v>
      </c>
      <c r="C63" s="165" t="s">
        <v>1666</v>
      </c>
      <c r="D63" s="81">
        <v>1</v>
      </c>
    </row>
    <row r="64" spans="1:4">
      <c r="A64" s="81">
        <v>59</v>
      </c>
      <c r="B64" s="99" t="s">
        <v>956</v>
      </c>
      <c r="C64" s="166" t="s">
        <v>1667</v>
      </c>
      <c r="D64" s="81">
        <v>12</v>
      </c>
    </row>
    <row r="65" spans="1:4" ht="29">
      <c r="A65" s="81">
        <v>60</v>
      </c>
      <c r="B65" s="99" t="s">
        <v>956</v>
      </c>
      <c r="C65" s="166" t="s">
        <v>1668</v>
      </c>
      <c r="D65" s="81">
        <v>3</v>
      </c>
    </row>
    <row r="66" spans="1:4" ht="29">
      <c r="A66" s="81">
        <v>61</v>
      </c>
      <c r="B66" s="99" t="s">
        <v>805</v>
      </c>
      <c r="C66" s="166" t="s">
        <v>1657</v>
      </c>
      <c r="D66" s="81">
        <v>1</v>
      </c>
    </row>
    <row r="67" spans="1:4" ht="29">
      <c r="A67" s="81">
        <v>62</v>
      </c>
      <c r="B67" s="99" t="s">
        <v>805</v>
      </c>
      <c r="C67" s="165" t="s">
        <v>1669</v>
      </c>
      <c r="D67" s="81">
        <v>2</v>
      </c>
    </row>
    <row r="68" spans="1:4" ht="29">
      <c r="A68" s="81">
        <v>63</v>
      </c>
      <c r="B68" s="99" t="s">
        <v>805</v>
      </c>
      <c r="C68" s="165" t="s">
        <v>1670</v>
      </c>
      <c r="D68" s="81">
        <v>1</v>
      </c>
    </row>
    <row r="69" spans="1:4">
      <c r="A69" s="81">
        <v>64</v>
      </c>
      <c r="B69" s="99" t="s">
        <v>805</v>
      </c>
      <c r="C69" s="165" t="s">
        <v>1671</v>
      </c>
      <c r="D69" s="81">
        <v>4</v>
      </c>
    </row>
    <row r="70" spans="1:4">
      <c r="A70" s="81">
        <v>65</v>
      </c>
      <c r="B70" s="99" t="s">
        <v>805</v>
      </c>
      <c r="C70" s="165" t="s">
        <v>1672</v>
      </c>
      <c r="D70" s="81">
        <v>6</v>
      </c>
    </row>
    <row r="71" spans="1:4" ht="29">
      <c r="A71" s="81">
        <v>66</v>
      </c>
      <c r="B71" s="99" t="s">
        <v>805</v>
      </c>
      <c r="C71" s="164" t="s">
        <v>582</v>
      </c>
      <c r="D71" s="81">
        <v>10</v>
      </c>
    </row>
    <row r="72" spans="1:4">
      <c r="A72" s="81">
        <v>67</v>
      </c>
      <c r="B72" s="99" t="s">
        <v>805</v>
      </c>
      <c r="C72" s="164" t="s">
        <v>1673</v>
      </c>
      <c r="D72" s="81">
        <v>22</v>
      </c>
    </row>
    <row r="73" spans="1:4" ht="29">
      <c r="A73" s="81">
        <v>68</v>
      </c>
      <c r="B73" s="99" t="s">
        <v>805</v>
      </c>
      <c r="C73" s="165" t="s">
        <v>1674</v>
      </c>
      <c r="D73" s="81">
        <v>52</v>
      </c>
    </row>
    <row r="74" spans="1:4">
      <c r="A74" s="81">
        <v>69</v>
      </c>
      <c r="B74" s="99" t="s">
        <v>805</v>
      </c>
      <c r="C74" s="165" t="s">
        <v>1675</v>
      </c>
      <c r="D74" s="81">
        <v>8</v>
      </c>
    </row>
    <row r="75" spans="1:4" ht="29">
      <c r="A75" s="81">
        <v>70</v>
      </c>
      <c r="B75" s="99" t="s">
        <v>805</v>
      </c>
      <c r="C75" s="166" t="s">
        <v>1676</v>
      </c>
      <c r="D75" s="81">
        <v>10</v>
      </c>
    </row>
    <row r="76" spans="1:4">
      <c r="A76" s="81">
        <v>71</v>
      </c>
      <c r="B76" s="99" t="s">
        <v>805</v>
      </c>
      <c r="C76" s="165" t="s">
        <v>1677</v>
      </c>
      <c r="D76" s="81">
        <v>2</v>
      </c>
    </row>
    <row r="77" spans="1:4" ht="29">
      <c r="A77" s="81">
        <v>72</v>
      </c>
      <c r="B77" s="99" t="s">
        <v>805</v>
      </c>
      <c r="C77" s="166" t="s">
        <v>1678</v>
      </c>
      <c r="D77" s="81">
        <v>29</v>
      </c>
    </row>
    <row r="78" spans="1:4" ht="43.5">
      <c r="A78" s="81">
        <v>73</v>
      </c>
      <c r="B78" s="99" t="s">
        <v>805</v>
      </c>
      <c r="C78" s="166" t="s">
        <v>1658</v>
      </c>
      <c r="D78" s="81">
        <v>2</v>
      </c>
    </row>
    <row r="79" spans="1:4" ht="29">
      <c r="A79" s="81">
        <v>74</v>
      </c>
      <c r="B79" s="99" t="s">
        <v>805</v>
      </c>
      <c r="C79" s="166" t="s">
        <v>1679</v>
      </c>
      <c r="D79" s="81">
        <v>1</v>
      </c>
    </row>
    <row r="80" spans="1:4">
      <c r="A80" s="81">
        <v>75</v>
      </c>
      <c r="B80" s="99" t="s">
        <v>957</v>
      </c>
      <c r="C80" s="166" t="s">
        <v>1680</v>
      </c>
      <c r="D80" s="81">
        <v>1</v>
      </c>
    </row>
    <row r="81" spans="1:4">
      <c r="A81" s="81">
        <v>76</v>
      </c>
      <c r="B81" s="99" t="s">
        <v>957</v>
      </c>
      <c r="C81" s="164" t="s">
        <v>1681</v>
      </c>
      <c r="D81" s="81">
        <v>3</v>
      </c>
    </row>
    <row r="82" spans="1:4" ht="29">
      <c r="A82" s="81">
        <v>77</v>
      </c>
      <c r="B82" s="99" t="s">
        <v>957</v>
      </c>
      <c r="C82" s="166" t="s">
        <v>1661</v>
      </c>
      <c r="D82" s="81">
        <v>4</v>
      </c>
    </row>
    <row r="83" spans="1:4" ht="29">
      <c r="A83" s="81">
        <v>78</v>
      </c>
      <c r="B83" s="99" t="s">
        <v>957</v>
      </c>
      <c r="C83" s="166" t="s">
        <v>1682</v>
      </c>
      <c r="D83" s="81">
        <v>5</v>
      </c>
    </row>
    <row r="84" spans="1:4">
      <c r="A84" s="81">
        <v>79</v>
      </c>
      <c r="B84" s="99" t="s">
        <v>957</v>
      </c>
      <c r="C84" s="166" t="s">
        <v>1683</v>
      </c>
      <c r="D84" s="81">
        <v>5</v>
      </c>
    </row>
    <row r="85" spans="1:4" ht="29">
      <c r="A85" s="81">
        <v>80</v>
      </c>
      <c r="B85" s="99" t="s">
        <v>957</v>
      </c>
      <c r="C85" s="166" t="s">
        <v>1684</v>
      </c>
      <c r="D85" s="81">
        <v>2</v>
      </c>
    </row>
    <row r="86" spans="1:4" ht="29">
      <c r="A86" s="81">
        <v>81</v>
      </c>
      <c r="B86" s="99" t="s">
        <v>957</v>
      </c>
      <c r="C86" s="166" t="s">
        <v>1079</v>
      </c>
      <c r="D86" s="81">
        <v>2</v>
      </c>
    </row>
    <row r="87" spans="1:4" ht="29">
      <c r="A87" s="81">
        <v>82</v>
      </c>
      <c r="B87" s="99" t="s">
        <v>957</v>
      </c>
      <c r="C87" s="166" t="s">
        <v>894</v>
      </c>
      <c r="D87" s="81">
        <v>4</v>
      </c>
    </row>
    <row r="88" spans="1:4" ht="29">
      <c r="A88" s="81">
        <v>83</v>
      </c>
      <c r="B88" s="99" t="s">
        <v>957</v>
      </c>
      <c r="C88" s="166" t="s">
        <v>1685</v>
      </c>
      <c r="D88" s="81">
        <v>1</v>
      </c>
    </row>
    <row r="89" spans="1:4" ht="29">
      <c r="A89" s="81">
        <v>84</v>
      </c>
      <c r="B89" s="99" t="s">
        <v>1686</v>
      </c>
      <c r="C89" s="165" t="s">
        <v>1659</v>
      </c>
      <c r="D89" s="81">
        <v>2</v>
      </c>
    </row>
    <row r="90" spans="1:4" ht="29">
      <c r="A90" s="81">
        <v>85</v>
      </c>
      <c r="B90" s="99" t="s">
        <v>1686</v>
      </c>
      <c r="C90" s="165" t="s">
        <v>918</v>
      </c>
      <c r="D90" s="81">
        <v>7</v>
      </c>
    </row>
    <row r="91" spans="1:4" ht="29">
      <c r="A91" s="81">
        <v>86</v>
      </c>
      <c r="B91" s="99" t="s">
        <v>1686</v>
      </c>
      <c r="C91" s="165" t="s">
        <v>904</v>
      </c>
      <c r="D91" s="81">
        <v>4</v>
      </c>
    </row>
    <row r="92" spans="1:4" ht="29">
      <c r="A92" s="81">
        <v>87</v>
      </c>
      <c r="B92" s="99" t="s">
        <v>1686</v>
      </c>
      <c r="C92" s="164" t="s">
        <v>1079</v>
      </c>
      <c r="D92" s="81">
        <v>2</v>
      </c>
    </row>
    <row r="93" spans="1:4" ht="29">
      <c r="A93" s="81">
        <v>88</v>
      </c>
      <c r="B93" s="99" t="s">
        <v>1686</v>
      </c>
      <c r="C93" s="165" t="s">
        <v>1670</v>
      </c>
      <c r="D93" s="81">
        <v>1</v>
      </c>
    </row>
    <row r="94" spans="1:4" ht="29">
      <c r="A94" s="81">
        <v>89</v>
      </c>
      <c r="B94" s="99" t="s">
        <v>1686</v>
      </c>
      <c r="C94" s="165" t="s">
        <v>1687</v>
      </c>
      <c r="D94" s="81">
        <v>8</v>
      </c>
    </row>
    <row r="95" spans="1:4" ht="29">
      <c r="A95" s="81">
        <v>90</v>
      </c>
      <c r="B95" s="99" t="s">
        <v>803</v>
      </c>
      <c r="C95" s="166" t="s">
        <v>1688</v>
      </c>
      <c r="D95" s="81">
        <v>1</v>
      </c>
    </row>
    <row r="96" spans="1:4">
      <c r="A96" s="81">
        <v>91</v>
      </c>
      <c r="B96" s="99" t="s">
        <v>803</v>
      </c>
      <c r="C96" s="171" t="s">
        <v>917</v>
      </c>
      <c r="D96" s="81">
        <v>1</v>
      </c>
    </row>
    <row r="97" spans="1:4" ht="29">
      <c r="A97" s="81">
        <v>92</v>
      </c>
      <c r="B97" s="99" t="s">
        <v>803</v>
      </c>
      <c r="C97" s="166" t="s">
        <v>1689</v>
      </c>
      <c r="D97" s="81">
        <v>1</v>
      </c>
    </row>
    <row r="98" spans="1:4" ht="29">
      <c r="A98" s="81">
        <v>93</v>
      </c>
      <c r="B98" s="99" t="s">
        <v>803</v>
      </c>
      <c r="C98" s="165" t="s">
        <v>1082</v>
      </c>
      <c r="D98" s="81">
        <v>2</v>
      </c>
    </row>
    <row r="99" spans="1:4" ht="29">
      <c r="A99" s="81">
        <v>94</v>
      </c>
      <c r="B99" s="99" t="s">
        <v>803</v>
      </c>
      <c r="C99" s="165" t="s">
        <v>1690</v>
      </c>
      <c r="D99" s="81">
        <v>3</v>
      </c>
    </row>
    <row r="100" spans="1:4" ht="29">
      <c r="A100" s="81">
        <v>95</v>
      </c>
      <c r="B100" s="99" t="s">
        <v>803</v>
      </c>
      <c r="C100" s="166" t="s">
        <v>1691</v>
      </c>
      <c r="D100" s="81">
        <v>2</v>
      </c>
    </row>
    <row r="101" spans="1:4" ht="29">
      <c r="A101" s="81">
        <v>96</v>
      </c>
      <c r="B101" s="99" t="s">
        <v>803</v>
      </c>
      <c r="C101" s="164" t="s">
        <v>1692</v>
      </c>
      <c r="D101" s="81">
        <v>10</v>
      </c>
    </row>
    <row r="102" spans="1:4" ht="29">
      <c r="A102" s="81">
        <v>97</v>
      </c>
      <c r="B102" s="99" t="s">
        <v>803</v>
      </c>
      <c r="C102" s="164" t="s">
        <v>1693</v>
      </c>
      <c r="D102" s="81">
        <v>7</v>
      </c>
    </row>
    <row r="103" spans="1:4" ht="43.5">
      <c r="A103" s="81">
        <v>98</v>
      </c>
      <c r="B103" s="99" t="s">
        <v>803</v>
      </c>
      <c r="C103" s="164" t="s">
        <v>1660</v>
      </c>
      <c r="D103" s="81">
        <v>8</v>
      </c>
    </row>
    <row r="104" spans="1:4">
      <c r="A104" s="81">
        <v>99</v>
      </c>
      <c r="B104" s="99" t="s">
        <v>803</v>
      </c>
      <c r="C104" s="166" t="s">
        <v>1694</v>
      </c>
      <c r="D104" s="81">
        <v>8</v>
      </c>
    </row>
    <row r="105" spans="1:4">
      <c r="A105" s="81">
        <v>100</v>
      </c>
      <c r="B105" s="99" t="s">
        <v>803</v>
      </c>
      <c r="C105" s="166" t="s">
        <v>1695</v>
      </c>
      <c r="D105" s="81">
        <v>8</v>
      </c>
    </row>
    <row r="106" spans="1:4">
      <c r="A106" s="81">
        <v>101</v>
      </c>
      <c r="B106" s="99" t="s">
        <v>803</v>
      </c>
      <c r="C106" s="166" t="s">
        <v>1696</v>
      </c>
      <c r="D106" s="81">
        <v>11</v>
      </c>
    </row>
    <row r="107" spans="1:4">
      <c r="A107" s="81">
        <v>102</v>
      </c>
      <c r="B107" s="99" t="s">
        <v>803</v>
      </c>
      <c r="C107" s="165" t="s">
        <v>1697</v>
      </c>
      <c r="D107" s="81">
        <v>1</v>
      </c>
    </row>
    <row r="108" spans="1:4" ht="29">
      <c r="A108" s="81">
        <v>103</v>
      </c>
      <c r="B108" s="99" t="s">
        <v>803</v>
      </c>
      <c r="C108" s="166" t="s">
        <v>1698</v>
      </c>
      <c r="D108" s="81">
        <v>3</v>
      </c>
    </row>
    <row r="109" spans="1:4" ht="29">
      <c r="A109" s="81">
        <v>104</v>
      </c>
      <c r="B109" s="99" t="s">
        <v>803</v>
      </c>
      <c r="C109" s="166" t="s">
        <v>1699</v>
      </c>
      <c r="D109" s="81">
        <v>39</v>
      </c>
    </row>
    <row r="110" spans="1:4" ht="29">
      <c r="A110" s="81">
        <v>105</v>
      </c>
      <c r="B110" s="99" t="s">
        <v>803</v>
      </c>
      <c r="C110" s="166" t="s">
        <v>1700</v>
      </c>
      <c r="D110" s="81">
        <v>5</v>
      </c>
    </row>
    <row r="111" spans="1:4">
      <c r="A111" s="81">
        <v>106</v>
      </c>
      <c r="B111" s="99" t="s">
        <v>803</v>
      </c>
      <c r="C111" s="164" t="s">
        <v>1701</v>
      </c>
      <c r="D111" s="81">
        <v>8</v>
      </c>
    </row>
    <row r="112" spans="1:4" ht="29">
      <c r="A112" s="81">
        <v>107</v>
      </c>
      <c r="B112" s="99" t="s">
        <v>1702</v>
      </c>
      <c r="C112" s="172" t="s">
        <v>728</v>
      </c>
      <c r="D112" s="81">
        <v>11</v>
      </c>
    </row>
    <row r="113" spans="1:4" ht="29">
      <c r="A113" s="81">
        <v>108</v>
      </c>
      <c r="B113" s="99" t="s">
        <v>490</v>
      </c>
      <c r="C113" s="173" t="s">
        <v>917</v>
      </c>
      <c r="D113" s="81">
        <v>1</v>
      </c>
    </row>
    <row r="114" spans="1:4" ht="29">
      <c r="A114" s="81">
        <v>109</v>
      </c>
      <c r="B114" s="99" t="s">
        <v>1703</v>
      </c>
      <c r="C114" s="174" t="s">
        <v>1704</v>
      </c>
      <c r="D114" s="81">
        <v>5</v>
      </c>
    </row>
    <row r="115" spans="1:4" ht="43.5">
      <c r="A115" s="81">
        <v>110</v>
      </c>
      <c r="B115" s="99" t="s">
        <v>1703</v>
      </c>
      <c r="C115" s="174" t="s">
        <v>1705</v>
      </c>
      <c r="D115" s="81">
        <v>6</v>
      </c>
    </row>
    <row r="116" spans="1:4" ht="43.5">
      <c r="A116" s="81">
        <v>111</v>
      </c>
      <c r="B116" s="99" t="s">
        <v>1703</v>
      </c>
      <c r="C116" s="174" t="s">
        <v>1706</v>
      </c>
      <c r="D116" s="81">
        <v>5</v>
      </c>
    </row>
    <row r="117" spans="1:4" ht="58">
      <c r="A117" s="81">
        <v>112</v>
      </c>
      <c r="B117" s="99" t="s">
        <v>1703</v>
      </c>
      <c r="C117" s="174" t="s">
        <v>1707</v>
      </c>
      <c r="D117" s="81">
        <v>6</v>
      </c>
    </row>
    <row r="118" spans="1:4" ht="29">
      <c r="A118" s="81">
        <v>113</v>
      </c>
      <c r="B118" s="99" t="s">
        <v>1703</v>
      </c>
      <c r="C118" s="174" t="s">
        <v>1708</v>
      </c>
      <c r="D118" s="81">
        <v>2</v>
      </c>
    </row>
    <row r="119" spans="1:4" ht="29">
      <c r="A119" s="81">
        <v>114</v>
      </c>
      <c r="B119" s="99" t="s">
        <v>1703</v>
      </c>
      <c r="C119" s="174" t="s">
        <v>1709</v>
      </c>
      <c r="D119" s="81">
        <v>2</v>
      </c>
    </row>
    <row r="120" spans="1:4" ht="29">
      <c r="A120" s="81">
        <v>115</v>
      </c>
      <c r="B120" s="99" t="s">
        <v>1703</v>
      </c>
      <c r="C120" s="174" t="s">
        <v>1710</v>
      </c>
      <c r="D120" s="81">
        <v>13</v>
      </c>
    </row>
    <row r="121" spans="1:4" ht="29">
      <c r="A121" s="81">
        <v>116</v>
      </c>
      <c r="B121" s="99" t="s">
        <v>1703</v>
      </c>
      <c r="C121" s="174" t="s">
        <v>1371</v>
      </c>
      <c r="D121" s="81">
        <v>12</v>
      </c>
    </row>
    <row r="122" spans="1:4">
      <c r="A122" s="81">
        <v>117</v>
      </c>
      <c r="B122" s="99" t="s">
        <v>1703</v>
      </c>
      <c r="C122" s="174" t="s">
        <v>1711</v>
      </c>
      <c r="D122" s="81">
        <v>12</v>
      </c>
    </row>
    <row r="123" spans="1:4" ht="29">
      <c r="A123" s="81">
        <v>118</v>
      </c>
      <c r="B123" s="99" t="s">
        <v>1703</v>
      </c>
      <c r="C123" s="174" t="s">
        <v>1712</v>
      </c>
      <c r="D123" s="81">
        <v>9</v>
      </c>
    </row>
    <row r="124" spans="1:4" ht="29">
      <c r="A124" s="81">
        <v>119</v>
      </c>
      <c r="B124" s="99" t="s">
        <v>1713</v>
      </c>
      <c r="C124" s="174" t="s">
        <v>1714</v>
      </c>
      <c r="D124" s="81">
        <v>2</v>
      </c>
    </row>
    <row r="125" spans="1:4" ht="29">
      <c r="A125" s="81">
        <v>120</v>
      </c>
      <c r="B125" s="99" t="s">
        <v>1713</v>
      </c>
      <c r="C125" s="174" t="s">
        <v>1715</v>
      </c>
      <c r="D125" s="81">
        <v>2</v>
      </c>
    </row>
    <row r="126" spans="1:4" ht="29">
      <c r="A126" s="81">
        <v>121</v>
      </c>
      <c r="B126" s="99" t="s">
        <v>1713</v>
      </c>
      <c r="C126" s="174" t="s">
        <v>1368</v>
      </c>
      <c r="D126" s="81">
        <v>3</v>
      </c>
    </row>
    <row r="127" spans="1:4" ht="29">
      <c r="A127" s="81">
        <v>122</v>
      </c>
      <c r="B127" s="99" t="s">
        <v>1713</v>
      </c>
      <c r="C127" s="174" t="s">
        <v>1716</v>
      </c>
      <c r="D127" s="81">
        <v>1</v>
      </c>
    </row>
    <row r="128" spans="1:4" ht="29">
      <c r="A128" s="81">
        <v>123</v>
      </c>
      <c r="B128" s="99" t="s">
        <v>1717</v>
      </c>
      <c r="C128" s="174" t="s">
        <v>1718</v>
      </c>
      <c r="D128" s="81">
        <v>4</v>
      </c>
    </row>
    <row r="129" spans="1:4">
      <c r="A129" s="81">
        <v>124</v>
      </c>
      <c r="B129" s="99" t="s">
        <v>1717</v>
      </c>
      <c r="C129" s="174" t="s">
        <v>1719</v>
      </c>
      <c r="D129" s="81">
        <v>2</v>
      </c>
    </row>
    <row r="130" spans="1:4" ht="29">
      <c r="A130" s="81">
        <v>125</v>
      </c>
      <c r="B130" s="99" t="s">
        <v>1717</v>
      </c>
      <c r="C130" s="174" t="s">
        <v>1720</v>
      </c>
      <c r="D130" s="81">
        <v>2</v>
      </c>
    </row>
    <row r="131" spans="1:4">
      <c r="A131" s="81">
        <v>126</v>
      </c>
      <c r="B131" s="99" t="s">
        <v>1717</v>
      </c>
      <c r="C131" s="174" t="s">
        <v>1369</v>
      </c>
      <c r="D131" s="81">
        <v>5</v>
      </c>
    </row>
    <row r="132" spans="1:4">
      <c r="A132" s="81">
        <v>127</v>
      </c>
      <c r="B132" s="99" t="s">
        <v>1717</v>
      </c>
      <c r="C132" s="174" t="s">
        <v>1721</v>
      </c>
      <c r="D132" s="81">
        <v>1</v>
      </c>
    </row>
    <row r="133" spans="1:4" ht="29">
      <c r="A133" s="81">
        <v>128</v>
      </c>
      <c r="B133" s="99" t="s">
        <v>1722</v>
      </c>
      <c r="C133" s="175" t="s">
        <v>1379</v>
      </c>
      <c r="D133" s="81">
        <v>6</v>
      </c>
    </row>
    <row r="134" spans="1:4" ht="29">
      <c r="A134" s="81">
        <v>129</v>
      </c>
      <c r="B134" s="99" t="s">
        <v>1722</v>
      </c>
      <c r="C134" s="175" t="s">
        <v>1349</v>
      </c>
      <c r="D134" s="81">
        <v>1</v>
      </c>
    </row>
    <row r="135" spans="1:4" ht="29">
      <c r="A135" s="81">
        <v>130</v>
      </c>
      <c r="B135" s="99" t="s">
        <v>1722</v>
      </c>
      <c r="C135" s="174" t="s">
        <v>1340</v>
      </c>
      <c r="D135" s="81">
        <v>6</v>
      </c>
    </row>
    <row r="136" spans="1:4" ht="29">
      <c r="A136" s="81">
        <v>131</v>
      </c>
      <c r="B136" s="99" t="s">
        <v>1722</v>
      </c>
      <c r="C136" s="174" t="s">
        <v>1715</v>
      </c>
      <c r="D136" s="81">
        <v>2</v>
      </c>
    </row>
    <row r="137" spans="1:4" ht="28" customHeight="1">
      <c r="A137" s="81">
        <v>132</v>
      </c>
      <c r="B137" s="99" t="s">
        <v>1722</v>
      </c>
      <c r="C137" s="174" t="s">
        <v>1521</v>
      </c>
      <c r="D137" s="81">
        <v>12</v>
      </c>
    </row>
    <row r="138" spans="1:4" ht="29">
      <c r="A138" s="81">
        <v>133</v>
      </c>
      <c r="B138" s="99" t="s">
        <v>1722</v>
      </c>
      <c r="C138" s="174" t="s">
        <v>1628</v>
      </c>
      <c r="D138" s="81">
        <v>2</v>
      </c>
    </row>
    <row r="139" spans="1:4" ht="29">
      <c r="A139" s="81">
        <v>134</v>
      </c>
      <c r="B139" s="99" t="s">
        <v>1722</v>
      </c>
      <c r="C139" s="174" t="s">
        <v>1723</v>
      </c>
      <c r="D139" s="81">
        <v>2</v>
      </c>
    </row>
    <row r="140" spans="1:4" ht="29">
      <c r="A140" s="81">
        <v>135</v>
      </c>
      <c r="B140" s="99" t="s">
        <v>1722</v>
      </c>
      <c r="C140" s="174" t="s">
        <v>1366</v>
      </c>
      <c r="D140" s="81">
        <v>1</v>
      </c>
    </row>
    <row r="141" spans="1:4" ht="29">
      <c r="A141" s="81">
        <v>136</v>
      </c>
      <c r="B141" s="99" t="s">
        <v>1722</v>
      </c>
      <c r="C141" s="174" t="s">
        <v>1724</v>
      </c>
      <c r="D141" s="81">
        <v>10</v>
      </c>
    </row>
    <row r="142" spans="1:4" ht="29">
      <c r="A142" s="81">
        <v>137</v>
      </c>
      <c r="B142" s="99" t="s">
        <v>1722</v>
      </c>
      <c r="C142" s="174" t="s">
        <v>1725</v>
      </c>
      <c r="D142" s="81">
        <v>1</v>
      </c>
    </row>
    <row r="143" spans="1:4" ht="29">
      <c r="A143" s="81">
        <v>138</v>
      </c>
      <c r="B143" s="99" t="s">
        <v>1271</v>
      </c>
      <c r="C143" s="174" t="s">
        <v>1714</v>
      </c>
      <c r="D143" s="81">
        <v>2</v>
      </c>
    </row>
    <row r="144" spans="1:4" ht="29">
      <c r="A144" s="81">
        <v>139</v>
      </c>
      <c r="B144" s="99" t="s">
        <v>1271</v>
      </c>
      <c r="C144" s="174" t="s">
        <v>1726</v>
      </c>
      <c r="D144" s="81">
        <v>3</v>
      </c>
    </row>
    <row r="145" spans="1:4" ht="29">
      <c r="A145" s="81">
        <v>140</v>
      </c>
      <c r="B145" s="99" t="s">
        <v>1271</v>
      </c>
      <c r="C145" s="174" t="s">
        <v>1340</v>
      </c>
      <c r="D145" s="81">
        <v>6</v>
      </c>
    </row>
    <row r="146" spans="1:4" ht="29">
      <c r="A146" s="81">
        <v>141</v>
      </c>
      <c r="B146" s="99" t="s">
        <v>1271</v>
      </c>
      <c r="C146" s="174" t="s">
        <v>1727</v>
      </c>
      <c r="D146" s="81">
        <v>4</v>
      </c>
    </row>
    <row r="147" spans="1:4" ht="29">
      <c r="A147" s="81">
        <v>142</v>
      </c>
      <c r="B147" s="99" t="s">
        <v>1271</v>
      </c>
      <c r="C147" s="174" t="s">
        <v>1367</v>
      </c>
      <c r="D147" s="81">
        <v>17</v>
      </c>
    </row>
    <row r="148" spans="1:4" ht="29">
      <c r="A148" s="81">
        <v>143</v>
      </c>
      <c r="B148" s="99" t="s">
        <v>1728</v>
      </c>
      <c r="C148" s="174" t="s">
        <v>1729</v>
      </c>
      <c r="D148" s="81">
        <v>1</v>
      </c>
    </row>
    <row r="149" spans="1:4" ht="29">
      <c r="A149" s="81">
        <v>144</v>
      </c>
      <c r="B149" s="99" t="s">
        <v>1728</v>
      </c>
      <c r="C149" s="175" t="s">
        <v>1379</v>
      </c>
      <c r="D149" s="81">
        <v>6</v>
      </c>
    </row>
    <row r="150" spans="1:4" ht="29">
      <c r="A150" s="81">
        <v>145</v>
      </c>
      <c r="B150" s="99" t="s">
        <v>1728</v>
      </c>
      <c r="C150" s="174" t="s">
        <v>1529</v>
      </c>
      <c r="D150" s="81">
        <v>1</v>
      </c>
    </row>
    <row r="151" spans="1:4" ht="29">
      <c r="A151" s="81">
        <v>146</v>
      </c>
      <c r="B151" s="99" t="s">
        <v>1728</v>
      </c>
      <c r="C151" s="174" t="s">
        <v>1730</v>
      </c>
      <c r="D151" s="81">
        <v>1</v>
      </c>
    </row>
    <row r="152" spans="1:4">
      <c r="A152" s="81">
        <v>147</v>
      </c>
      <c r="B152" s="99" t="s">
        <v>1728</v>
      </c>
      <c r="C152" s="174" t="s">
        <v>1647</v>
      </c>
      <c r="D152" s="81">
        <v>1</v>
      </c>
    </row>
    <row r="153" spans="1:4" ht="29">
      <c r="A153" s="81">
        <v>148</v>
      </c>
      <c r="B153" s="99" t="s">
        <v>1728</v>
      </c>
      <c r="C153" s="175" t="s">
        <v>1364</v>
      </c>
      <c r="D153" s="81">
        <v>15</v>
      </c>
    </row>
    <row r="154" spans="1:4" ht="29">
      <c r="A154" s="81">
        <v>149</v>
      </c>
      <c r="B154" s="99" t="s">
        <v>1728</v>
      </c>
      <c r="C154" s="174" t="s">
        <v>1373</v>
      </c>
      <c r="D154" s="81">
        <v>19</v>
      </c>
    </row>
    <row r="155" spans="1:4" ht="43.5">
      <c r="A155" s="81">
        <v>150</v>
      </c>
      <c r="B155" s="99" t="s">
        <v>1728</v>
      </c>
      <c r="C155" s="174" t="s">
        <v>1521</v>
      </c>
      <c r="D155" s="81">
        <v>12</v>
      </c>
    </row>
    <row r="156" spans="1:4">
      <c r="A156" s="81">
        <v>151</v>
      </c>
      <c r="B156" s="99" t="s">
        <v>1728</v>
      </c>
      <c r="C156" s="174" t="s">
        <v>1731</v>
      </c>
      <c r="D156" s="81">
        <v>19</v>
      </c>
    </row>
    <row r="157" spans="1:4" ht="58">
      <c r="A157" s="81">
        <v>152</v>
      </c>
      <c r="B157" s="99" t="s">
        <v>1728</v>
      </c>
      <c r="C157" s="174" t="s">
        <v>1732</v>
      </c>
      <c r="D157" s="81">
        <v>18</v>
      </c>
    </row>
  </sheetData>
  <hyperlinks>
    <hyperlink ref="E1" location="'Daftar Tabel'!A1" display="&lt;&lt;&lt; Daftar Tabel"/>
    <hyperlink ref="C6" r:id="rId1"/>
    <hyperlink ref="C7" r:id="rId2"/>
    <hyperlink ref="C8" r:id="rId3"/>
    <hyperlink ref="C10" r:id="rId4"/>
    <hyperlink ref="C11" r:id="rId5"/>
    <hyperlink ref="C15" r:id="rId6"/>
    <hyperlink ref="C16" r:id="rId7"/>
    <hyperlink ref="C17" r:id="rId8"/>
    <hyperlink ref="C18" r:id="rId9"/>
    <hyperlink ref="C19" r:id="rId10"/>
    <hyperlink ref="C20" r:id="rId11"/>
    <hyperlink ref="C21" r:id="rId12"/>
    <hyperlink ref="C22" r:id="rId13"/>
    <hyperlink ref="C25" r:id="rId14"/>
    <hyperlink ref="C29" r:id="rId15"/>
    <hyperlink ref="C31" r:id="rId16"/>
    <hyperlink ref="C32" r:id="rId17"/>
    <hyperlink ref="C33" r:id="rId18"/>
    <hyperlink ref="C34" r:id="rId19"/>
    <hyperlink ref="C35" r:id="rId20"/>
    <hyperlink ref="C36" r:id="rId21"/>
    <hyperlink ref="C37" r:id="rId22"/>
    <hyperlink ref="C38" r:id="rId23"/>
    <hyperlink ref="C39" r:id="rId24"/>
    <hyperlink ref="C41" r:id="rId25"/>
    <hyperlink ref="C43" r:id="rId26"/>
    <hyperlink ref="C44" r:id="rId27"/>
    <hyperlink ref="C45" r:id="rId28"/>
    <hyperlink ref="C46" r:id="rId29"/>
    <hyperlink ref="C47" r:id="rId30"/>
    <hyperlink ref="C49" r:id="rId31"/>
    <hyperlink ref="C50" r:id="rId32"/>
    <hyperlink ref="C51" r:id="rId33"/>
    <hyperlink ref="C52" r:id="rId34"/>
    <hyperlink ref="C53" r:id="rId35"/>
    <hyperlink ref="C54" r:id="rId36"/>
    <hyperlink ref="C56" r:id="rId37"/>
    <hyperlink ref="C57" r:id="rId38"/>
    <hyperlink ref="C58" r:id="rId39"/>
    <hyperlink ref="C59" r:id="rId40"/>
    <hyperlink ref="C60" r:id="rId41"/>
    <hyperlink ref="C61" r:id="rId42"/>
    <hyperlink ref="C62" r:id="rId43"/>
    <hyperlink ref="C63" r:id="rId44"/>
    <hyperlink ref="C64" r:id="rId45"/>
    <hyperlink ref="C65" r:id="rId46"/>
    <hyperlink ref="C66" r:id="rId47"/>
    <hyperlink ref="C67" r:id="rId48"/>
    <hyperlink ref="C68" r:id="rId49"/>
    <hyperlink ref="C69" r:id="rId50"/>
    <hyperlink ref="C70" r:id="rId51"/>
    <hyperlink ref="C73" r:id="rId52"/>
    <hyperlink ref="C74" r:id="rId53"/>
    <hyperlink ref="C75" r:id="rId54"/>
    <hyperlink ref="C76" r:id="rId55"/>
    <hyperlink ref="C77" r:id="rId56"/>
    <hyperlink ref="C78" r:id="rId57"/>
    <hyperlink ref="C79" r:id="rId58"/>
    <hyperlink ref="C80" r:id="rId59"/>
    <hyperlink ref="C82" r:id="rId60"/>
    <hyperlink ref="C83" r:id="rId61"/>
    <hyperlink ref="C84" r:id="rId62"/>
    <hyperlink ref="C85" r:id="rId63"/>
    <hyperlink ref="C86" r:id="rId64"/>
    <hyperlink ref="C87" r:id="rId65"/>
    <hyperlink ref="C88" r:id="rId66"/>
    <hyperlink ref="C89" r:id="rId67"/>
    <hyperlink ref="C90" r:id="rId68"/>
    <hyperlink ref="C91" r:id="rId69"/>
    <hyperlink ref="C93" r:id="rId70"/>
    <hyperlink ref="C94" r:id="rId71"/>
    <hyperlink ref="C95" r:id="rId72"/>
    <hyperlink ref="C97" r:id="rId73"/>
    <hyperlink ref="C98" r:id="rId74"/>
    <hyperlink ref="C99" r:id="rId75"/>
    <hyperlink ref="C100" r:id="rId76"/>
    <hyperlink ref="C104" r:id="rId77"/>
    <hyperlink ref="C105" r:id="rId78"/>
    <hyperlink ref="C106" r:id="rId79"/>
    <hyperlink ref="C107" r:id="rId80"/>
    <hyperlink ref="C108" r:id="rId81"/>
    <hyperlink ref="C109" r:id="rId82"/>
    <hyperlink ref="C110" r:id="rId83"/>
    <hyperlink ref="C112" r:id="rId84"/>
    <hyperlink ref="C114" r:id="rId85"/>
    <hyperlink ref="C115" r:id="rId86"/>
    <hyperlink ref="C116" r:id="rId87"/>
    <hyperlink ref="C117" r:id="rId88"/>
    <hyperlink ref="C118" r:id="rId89"/>
    <hyperlink ref="C119" r:id="rId90"/>
    <hyperlink ref="C120" r:id="rId91"/>
    <hyperlink ref="C121" r:id="rId92"/>
    <hyperlink ref="C122" r:id="rId93"/>
    <hyperlink ref="C123" r:id="rId94"/>
    <hyperlink ref="C124" r:id="rId95"/>
    <hyperlink ref="C125" r:id="rId96"/>
    <hyperlink ref="C126" r:id="rId97"/>
    <hyperlink ref="C127" r:id="rId98"/>
    <hyperlink ref="C128" r:id="rId99"/>
    <hyperlink ref="C129" r:id="rId100"/>
    <hyperlink ref="C130" r:id="rId101"/>
    <hyperlink ref="C131" r:id="rId102"/>
    <hyperlink ref="C132" r:id="rId103"/>
    <hyperlink ref="C133" r:id="rId104"/>
    <hyperlink ref="C134" r:id="rId105"/>
    <hyperlink ref="C135" r:id="rId106"/>
    <hyperlink ref="C136" r:id="rId107"/>
    <hyperlink ref="C137" r:id="rId108"/>
    <hyperlink ref="C138" r:id="rId109"/>
    <hyperlink ref="C139" r:id="rId110"/>
    <hyperlink ref="C140" r:id="rId111"/>
    <hyperlink ref="C141" r:id="rId112"/>
    <hyperlink ref="C142" r:id="rId113"/>
    <hyperlink ref="C143" r:id="rId114"/>
    <hyperlink ref="C144" r:id="rId115"/>
    <hyperlink ref="C145" r:id="rId116"/>
    <hyperlink ref="C146" r:id="rId117"/>
    <hyperlink ref="C147" r:id="rId118"/>
    <hyperlink ref="C148" r:id="rId119"/>
    <hyperlink ref="C149" r:id="rId120"/>
    <hyperlink ref="C150" r:id="rId121"/>
    <hyperlink ref="C151" r:id="rId122"/>
    <hyperlink ref="C152" r:id="rId123"/>
    <hyperlink ref="C153" r:id="rId124"/>
    <hyperlink ref="C154" r:id="rId125"/>
    <hyperlink ref="C155" r:id="rId126"/>
    <hyperlink ref="C156" r:id="rId127"/>
    <hyperlink ref="C157" r:id="rId128"/>
    <hyperlink ref="C28" r:id="rId129" display="https://scholar.google.com/scholar?oi=bibs&amp;cluster=13044022765199272482&amp;btnI=1&amp;hl=id"/>
    <hyperlink ref="C9" r:id="rId130" display="https://scholar.google.com/citations?view_op=view_citation&amp;hl=id&amp;user=t-q0atIAAAAJ&amp;sortby=pubdate&amp;citation_for_view=t-q0atIAAAAJ:UebtZRa9Y70C"/>
    <hyperlink ref="C12" r:id="rId131" display="https://scholar.google.com/citations?view_op=view_citation&amp;hl=id&amp;user=t-q0atIAAAAJ&amp;cstart=20&amp;pagesize=80&amp;sortby=pubdate&amp;citation_for_view=t-q0atIAAAAJ:5nxA0vEk-isC"/>
    <hyperlink ref="C13" r:id="rId132" display="https://scholar.google.com/citations?view_op=view_citation&amp;hl=id&amp;user=t-q0atIAAAAJ&amp;cstart=20&amp;pagesize=80&amp;sortby=pubdate&amp;citation_for_view=t-q0atIAAAAJ:eQOLeE2rZwMC"/>
    <hyperlink ref="C14" r:id="rId133" display="https://scholar.google.com/citations?view_op=view_citation&amp;hl=id&amp;user=t-q0atIAAAAJ&amp;cstart=20&amp;pagesize=80&amp;sortby=pubdate&amp;citation_for_view=t-q0atIAAAAJ:YsMSGLbcyi4C"/>
    <hyperlink ref="C23" r:id="rId134" display="https://scholar.google.com/citations?view_op=view_citation&amp;hl=id&amp;user=t-q0atIAAAAJ&amp;cstart=20&amp;pagesize=80&amp;sortby=pubdate&amp;citation_for_view=t-q0atIAAAAJ:ufrVoPGSRksC"/>
    <hyperlink ref="C24" r:id="rId135" display="https://scholar.google.com/citations?view_op=view_citation&amp;hl=id&amp;user=t-q0atIAAAAJ&amp;cstart=20&amp;pagesize=80&amp;sortby=pubdate&amp;citation_for_view=t-q0atIAAAAJ:9yKSN-GCB0IC"/>
    <hyperlink ref="C26" r:id="rId136" display="https://scholar.google.com/citations?view_op=view_citation&amp;hl=id&amp;user=t-q0atIAAAAJ&amp;cstart=20&amp;pagesize=80&amp;sortby=pubdate&amp;citation_for_view=t-q0atIAAAAJ:u-x6o8ySG0sC"/>
    <hyperlink ref="C27" r:id="rId137" display="https://scholar.google.com/citations?view_op=view_citation&amp;hl=id&amp;user=t-q0atIAAAAJ&amp;cstart=20&amp;pagesize=80&amp;sortby=pubdate&amp;citation_for_view=t-q0atIAAAAJ:u5HHmVD_uO8C"/>
    <hyperlink ref="C30" r:id="rId138"/>
    <hyperlink ref="C40" r:id="rId139" display="https://scholar.google.com/citations?view_op=view_citation&amp;hl=id&amp;user=qq5PC0sAAAAJ&amp;sortby=pubdate&amp;citation_for_view=qq5PC0sAAAAJ:2osOgNQ5qMEC"/>
    <hyperlink ref="C42" r:id="rId140"/>
    <hyperlink ref="C48" r:id="rId141" display="https://scholar.google.com/citations?view_op=view_citation&amp;hl=id&amp;user=qq5PC0sAAAAJ&amp;sortby=pubdate&amp;citation_for_view=qq5PC0sAAAAJ:2osOgNQ5qMEC"/>
    <hyperlink ref="C55" r:id="rId142" display="https://scholar.google.com/scholar?oi=bibs&amp;cluster=12595452982160516563&amp;btnI=1&amp;hl=id"/>
    <hyperlink ref="C71" r:id="rId143" display="https://scholar.google.co.id/citations?view_op=view_citation&amp;hl=en&amp;user=JH4iIuYAAAAJ&amp;sortby=pubdate&amp;citation_for_view=JH4iIuYAAAAJ:YsMSGLbcyi4C"/>
    <hyperlink ref="C72" r:id="rId144" display="https://scholar.google.co.id/citations?view_op=view_citation&amp;hl=en&amp;user=JH4iIuYAAAAJ&amp;sortby=pubdate&amp;citation_for_view=JH4iIuYAAAAJ:d1gkVwhDpl0C"/>
    <hyperlink ref="C81" r:id="rId145" display="https://scholar.google.com/citations?view_op=view_citation&amp;hl=id&amp;user=ZfzrnFYAAAAJ&amp;sortby=pubdate&amp;citation_for_view=ZfzrnFYAAAAJ:WF5omc3nYNoC"/>
    <hyperlink ref="C92" r:id="rId146" display="https://scholar.google.com/citations?view_op=view_citation&amp;hl=id&amp;user=RuAleQ4AAAAJ&amp;sortby=pubdate&amp;citation_for_view=RuAleQ4AAAAJ:qjMakFHDy7sC"/>
    <hyperlink ref="C113" r:id="rId147" display="https://scholar.google.com/citations?view_op=view_citation&amp;hl=id&amp;user=ekNINEMAAAAJ&amp;sortby=pubdate&amp;citation_for_view=ekNINEMAAAAJ:QIV2ME_5wuYC"/>
    <hyperlink ref="C96" r:id="rId148" display="https://scholar.google.com/citations?view_op=view_citation&amp;hl=id&amp;user=ekNINEMAAAAJ&amp;sortby=pubdate&amp;citation_for_view=ekNINEMAAAAJ:QIV2ME_5wuYC"/>
    <hyperlink ref="C101" r:id="rId149" display="https://scholar.google.com/citations?view_op=view_citation&amp;hl=id&amp;user=ekNINEMAAAAJ&amp;sortby=pubdate&amp;citation_for_view=ekNINEMAAAAJ:8k81kl-MbHgC"/>
    <hyperlink ref="C102" r:id="rId150" display="https://scholar.google.com/citations?view_op=view_citation&amp;hl=id&amp;user=ekNINEMAAAAJ&amp;sortby=pubdate&amp;citation_for_view=ekNINEMAAAAJ:5nxA0vEk-isC"/>
    <hyperlink ref="C103" r:id="rId151" display="https://scholar.google.com/citations?view_op=view_citation&amp;hl=id&amp;user=ekNINEMAAAAJ&amp;sortby=pubdate&amp;citation_for_view=ekNINEMAAAAJ:0EnyYjriUFMC"/>
    <hyperlink ref="C111" r:id="rId152" display="https://scholar.google.com/citations?view_op=view_citation&amp;hl=id&amp;user=ekNINEMAAAAJ&amp;cstart=20&amp;pagesize=80&amp;sortby=pubdate&amp;citation_for_view=ekNINEMAAAAJ:Se3iqnhoufwC"/>
  </hyperlinks>
  <pageMargins left="0.70866141732283472" right="0.70866141732283472" top="0.74803149606299213" bottom="0.74803149606299213" header="0.31496062992125984" footer="0.31496062992125984"/>
  <pageSetup scale="48" fitToHeight="4" orientation="landscape" r:id="rId15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1"/>
  <sheetViews>
    <sheetView tabSelected="1" zoomScaleNormal="100" workbookViewId="0">
      <pane ySplit="5" topLeftCell="A7" activePane="bottomLeft" state="frozen"/>
      <selection activeCell="O47" sqref="O47"/>
      <selection pane="bottomLeft" activeCell="O47" sqref="O47"/>
    </sheetView>
  </sheetViews>
  <sheetFormatPr defaultColWidth="8.81640625" defaultRowHeight="14.5"/>
  <cols>
    <col min="2" max="2" width="44.453125" customWidth="1"/>
    <col min="3" max="3" width="30.453125" customWidth="1"/>
    <col min="4" max="4" width="45.7265625" customWidth="1"/>
    <col min="5" max="5" width="22.7265625" customWidth="1"/>
    <col min="6" max="6" width="16.81640625" bestFit="1" customWidth="1"/>
  </cols>
  <sheetData>
    <row r="1" spans="1:6">
      <c r="A1" s="2" t="s">
        <v>299</v>
      </c>
      <c r="F1" s="42" t="s">
        <v>388</v>
      </c>
    </row>
    <row r="4" spans="1:6" ht="22.4" customHeight="1">
      <c r="A4" s="20" t="s">
        <v>36</v>
      </c>
      <c r="B4" s="20" t="s">
        <v>420</v>
      </c>
      <c r="C4" s="20" t="s">
        <v>300</v>
      </c>
      <c r="D4" s="20" t="s">
        <v>301</v>
      </c>
      <c r="E4" s="20" t="s">
        <v>302</v>
      </c>
    </row>
    <row r="5" spans="1:6">
      <c r="A5" s="19">
        <v>1</v>
      </c>
      <c r="B5" s="19">
        <v>2</v>
      </c>
      <c r="C5" s="19">
        <v>3</v>
      </c>
      <c r="D5" s="19">
        <v>4</v>
      </c>
      <c r="E5" s="19">
        <v>5</v>
      </c>
    </row>
    <row r="6" spans="1:6" ht="118" customHeight="1">
      <c r="A6" s="6">
        <v>1</v>
      </c>
      <c r="B6" s="10" t="s">
        <v>753</v>
      </c>
      <c r="C6" s="10" t="s">
        <v>997</v>
      </c>
      <c r="D6" s="62" t="s">
        <v>998</v>
      </c>
      <c r="E6" s="91" t="s">
        <v>1092</v>
      </c>
    </row>
    <row r="7" spans="1:6" ht="174">
      <c r="A7" s="6">
        <v>2</v>
      </c>
      <c r="B7" s="10" t="s">
        <v>753</v>
      </c>
      <c r="C7" s="10" t="s">
        <v>1586</v>
      </c>
      <c r="D7" s="62" t="s">
        <v>1585</v>
      </c>
      <c r="E7" s="91" t="s">
        <v>1091</v>
      </c>
    </row>
    <row r="8" spans="1:6" ht="101.5">
      <c r="A8" s="6">
        <v>3</v>
      </c>
      <c r="B8" s="10" t="s">
        <v>1007</v>
      </c>
      <c r="C8" s="62" t="s">
        <v>1476</v>
      </c>
      <c r="D8" s="62" t="s">
        <v>1478</v>
      </c>
      <c r="E8" s="91" t="s">
        <v>1091</v>
      </c>
    </row>
    <row r="9" spans="1:6" ht="174">
      <c r="A9" s="6">
        <v>4</v>
      </c>
      <c r="B9" s="10" t="s">
        <v>571</v>
      </c>
      <c r="C9" s="62" t="s">
        <v>1477</v>
      </c>
      <c r="D9" s="62" t="s">
        <v>1063</v>
      </c>
      <c r="E9" s="91" t="s">
        <v>1138</v>
      </c>
    </row>
    <row r="10" spans="1:6" ht="29">
      <c r="A10" s="6">
        <v>5</v>
      </c>
      <c r="B10" s="10" t="s">
        <v>712</v>
      </c>
      <c r="C10" s="10" t="s">
        <v>761</v>
      </c>
      <c r="D10" s="62" t="s">
        <v>1050</v>
      </c>
      <c r="E10" s="91" t="s">
        <v>1091</v>
      </c>
    </row>
    <row r="11" spans="1:6" ht="72.5">
      <c r="A11" s="6">
        <v>6</v>
      </c>
      <c r="B11" s="10" t="s">
        <v>712</v>
      </c>
      <c r="C11" s="10" t="s">
        <v>762</v>
      </c>
      <c r="D11" s="62" t="s">
        <v>1051</v>
      </c>
      <c r="E11" s="91" t="s">
        <v>1091</v>
      </c>
    </row>
    <row r="12" spans="1:6" ht="145">
      <c r="A12" s="6">
        <v>7</v>
      </c>
      <c r="B12" s="10" t="s">
        <v>1293</v>
      </c>
      <c r="C12" s="62" t="s">
        <v>1090</v>
      </c>
      <c r="D12" s="62" t="s">
        <v>1089</v>
      </c>
      <c r="E12" s="91" t="s">
        <v>1088</v>
      </c>
    </row>
    <row r="13" spans="1:6" ht="72.5">
      <c r="A13" s="6">
        <v>8</v>
      </c>
      <c r="B13" s="10" t="s">
        <v>796</v>
      </c>
      <c r="C13" s="10" t="s">
        <v>797</v>
      </c>
      <c r="D13" s="62" t="s">
        <v>798</v>
      </c>
      <c r="E13" s="91" t="s">
        <v>1091</v>
      </c>
    </row>
    <row r="14" spans="1:6" ht="101.5">
      <c r="A14" s="6">
        <v>9</v>
      </c>
      <c r="B14" s="10" t="s">
        <v>799</v>
      </c>
      <c r="C14" s="10" t="s">
        <v>800</v>
      </c>
      <c r="D14" s="62" t="s">
        <v>1235</v>
      </c>
      <c r="E14" s="91" t="s">
        <v>1091</v>
      </c>
    </row>
    <row r="15" spans="1:6" ht="101.5">
      <c r="A15" s="6">
        <v>10</v>
      </c>
      <c r="B15" s="62" t="s">
        <v>1053</v>
      </c>
      <c r="C15" s="62" t="s">
        <v>1597</v>
      </c>
      <c r="D15" s="62" t="s">
        <v>1605</v>
      </c>
      <c r="E15" s="90" t="s">
        <v>1606</v>
      </c>
    </row>
    <row r="16" spans="1:6" ht="43.5">
      <c r="A16" s="6">
        <v>11</v>
      </c>
      <c r="B16" s="62" t="s">
        <v>1053</v>
      </c>
      <c r="C16" s="10" t="s">
        <v>1049</v>
      </c>
      <c r="D16" s="62" t="s">
        <v>1052</v>
      </c>
      <c r="E16" s="91" t="s">
        <v>1091</v>
      </c>
    </row>
    <row r="17" spans="1:5" ht="87">
      <c r="A17" s="6">
        <v>12</v>
      </c>
      <c r="B17" s="55" t="s">
        <v>849</v>
      </c>
      <c r="C17" s="55" t="s">
        <v>1295</v>
      </c>
      <c r="D17" s="60" t="s">
        <v>1296</v>
      </c>
      <c r="E17" s="127" t="s">
        <v>1091</v>
      </c>
    </row>
    <row r="18" spans="1:5" ht="116">
      <c r="A18" s="6">
        <v>13</v>
      </c>
      <c r="B18" s="55" t="s">
        <v>1262</v>
      </c>
      <c r="C18" s="55" t="s">
        <v>1601</v>
      </c>
      <c r="D18" s="63" t="s">
        <v>1603</v>
      </c>
      <c r="E18" s="127" t="s">
        <v>1091</v>
      </c>
    </row>
    <row r="19" spans="1:5" ht="130.5">
      <c r="A19" s="69">
        <v>14</v>
      </c>
      <c r="B19" s="76" t="s">
        <v>1262</v>
      </c>
      <c r="C19" s="75" t="s">
        <v>1602</v>
      </c>
      <c r="D19" s="199" t="s">
        <v>1604</v>
      </c>
      <c r="E19" s="200" t="s">
        <v>1091</v>
      </c>
    </row>
    <row r="20" spans="1:5" ht="72.5">
      <c r="A20" s="6">
        <v>15</v>
      </c>
      <c r="B20" s="55" t="s">
        <v>1755</v>
      </c>
      <c r="C20" s="201" t="s">
        <v>1800</v>
      </c>
      <c r="D20" s="201" t="s">
        <v>1801</v>
      </c>
      <c r="E20" s="127" t="s">
        <v>1091</v>
      </c>
    </row>
    <row r="21" spans="1:5" ht="43.5">
      <c r="A21" s="6">
        <v>16</v>
      </c>
      <c r="B21" s="55" t="s">
        <v>1756</v>
      </c>
      <c r="C21" s="201" t="s">
        <v>1802</v>
      </c>
      <c r="D21" s="63" t="s">
        <v>1803</v>
      </c>
      <c r="E21" s="127" t="s">
        <v>1091</v>
      </c>
    </row>
  </sheetData>
  <hyperlinks>
    <hyperlink ref="F1" location="'Daftar Tabel'!A1" display="&lt;&lt;&lt; Daftar Tabel"/>
    <hyperlink ref="E12" r:id="rId1"/>
    <hyperlink ref="E16" r:id="rId2"/>
    <hyperlink ref="E6" r:id="rId3"/>
    <hyperlink ref="E10" r:id="rId4"/>
    <hyperlink ref="E11" r:id="rId5"/>
    <hyperlink ref="E13" r:id="rId6"/>
    <hyperlink ref="E17" r:id="rId7"/>
    <hyperlink ref="E14" r:id="rId8"/>
    <hyperlink ref="E9" r:id="rId9"/>
    <hyperlink ref="E8" r:id="rId10"/>
    <hyperlink ref="E7" r:id="rId11"/>
    <hyperlink ref="E18" r:id="rId12"/>
    <hyperlink ref="E19" r:id="rId13"/>
    <hyperlink ref="E20" r:id="rId14" display="https://drive.google.com/file/d/1NbzC5VRY1bIN40lGOu7KHyCjd3rYa-16/view?usp=drive_link"/>
    <hyperlink ref="E21" r:id="rId15" display="https://drive.google.com/file/d/1EHHQlhgRyK_PhwqIt_9RvPzX2ENRsQk4/view?usp=drive_link"/>
  </hyperlinks>
  <pageMargins left="0.70866141732283472" right="0.70866141732283472" top="0.74803149606299213" bottom="0.74803149606299213" header="0.31496062992125984" footer="0.31496062992125984"/>
  <pageSetup scale="72" fitToHeight="4" orientation="landscape" r:id="rId16"/>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F22"/>
  <sheetViews>
    <sheetView tabSelected="1" zoomScaleNormal="100" workbookViewId="0">
      <pane ySplit="5" topLeftCell="A13" activePane="bottomLeft" state="frozen"/>
      <selection activeCell="O47" sqref="O47"/>
      <selection pane="bottomLeft" activeCell="O47" sqref="O47"/>
    </sheetView>
  </sheetViews>
  <sheetFormatPr defaultColWidth="8.81640625" defaultRowHeight="14.5"/>
  <cols>
    <col min="2" max="2" width="40.1796875" customWidth="1"/>
    <col min="3" max="3" width="47.26953125" customWidth="1"/>
    <col min="4" max="5" width="22.7265625" customWidth="1"/>
    <col min="6" max="6" width="16.81640625" bestFit="1" customWidth="1"/>
  </cols>
  <sheetData>
    <row r="1" spans="1:6">
      <c r="A1" s="2" t="s">
        <v>422</v>
      </c>
      <c r="F1" s="42" t="s">
        <v>388</v>
      </c>
    </row>
    <row r="4" spans="1:6" ht="22.4" customHeight="1">
      <c r="A4" s="20" t="s">
        <v>36</v>
      </c>
      <c r="B4" s="20" t="s">
        <v>420</v>
      </c>
      <c r="C4" s="20" t="s">
        <v>304</v>
      </c>
      <c r="D4" s="20" t="s">
        <v>364</v>
      </c>
      <c r="E4" s="20" t="s">
        <v>302</v>
      </c>
    </row>
    <row r="5" spans="1:6">
      <c r="A5" s="19">
        <v>1</v>
      </c>
      <c r="B5" s="19">
        <v>2</v>
      </c>
      <c r="C5" s="19">
        <v>3</v>
      </c>
      <c r="D5" s="19">
        <v>4</v>
      </c>
      <c r="E5" s="19">
        <v>5</v>
      </c>
    </row>
    <row r="6" spans="1:6">
      <c r="A6" s="6">
        <v>1</v>
      </c>
      <c r="B6" s="10" t="s">
        <v>753</v>
      </c>
      <c r="C6" s="10" t="s">
        <v>830</v>
      </c>
      <c r="D6" s="8">
        <v>2024</v>
      </c>
      <c r="E6" s="86" t="s">
        <v>829</v>
      </c>
    </row>
    <row r="7" spans="1:6">
      <c r="A7" s="6">
        <v>2</v>
      </c>
      <c r="B7" s="10" t="s">
        <v>1007</v>
      </c>
      <c r="C7" s="10" t="s">
        <v>831</v>
      </c>
      <c r="D7" s="8">
        <v>2024</v>
      </c>
      <c r="E7" s="86" t="s">
        <v>829</v>
      </c>
    </row>
    <row r="8" spans="1:6" ht="43.5">
      <c r="A8" s="6">
        <v>3</v>
      </c>
      <c r="B8" s="62" t="s">
        <v>1142</v>
      </c>
      <c r="C8" s="10" t="s">
        <v>801</v>
      </c>
      <c r="D8" s="8">
        <v>2023</v>
      </c>
      <c r="E8" s="86" t="s">
        <v>802</v>
      </c>
    </row>
    <row r="9" spans="1:6" ht="58">
      <c r="A9" s="6">
        <v>4</v>
      </c>
      <c r="B9" s="10" t="s">
        <v>803</v>
      </c>
      <c r="C9" s="62" t="s">
        <v>1141</v>
      </c>
      <c r="D9" s="8">
        <v>2023</v>
      </c>
      <c r="E9" s="86" t="s">
        <v>828</v>
      </c>
    </row>
    <row r="10" spans="1:6">
      <c r="A10" s="6">
        <v>5</v>
      </c>
      <c r="B10" s="62" t="s">
        <v>470</v>
      </c>
      <c r="C10" s="10" t="s">
        <v>832</v>
      </c>
      <c r="D10" s="8">
        <v>2024</v>
      </c>
      <c r="E10" s="86" t="s">
        <v>92</v>
      </c>
    </row>
    <row r="11" spans="1:6" ht="29">
      <c r="A11" s="6">
        <v>6</v>
      </c>
      <c r="B11" s="62" t="s">
        <v>470</v>
      </c>
      <c r="C11" s="62" t="s">
        <v>1140</v>
      </c>
      <c r="D11" s="8">
        <v>2024</v>
      </c>
      <c r="E11" s="86" t="s">
        <v>92</v>
      </c>
    </row>
    <row r="12" spans="1:6" ht="43.5">
      <c r="A12" s="6">
        <v>7</v>
      </c>
      <c r="B12" s="10" t="s">
        <v>474</v>
      </c>
      <c r="C12" s="62" t="s">
        <v>843</v>
      </c>
      <c r="D12" s="8">
        <v>2023</v>
      </c>
      <c r="E12" s="86" t="s">
        <v>829</v>
      </c>
    </row>
    <row r="13" spans="1:6" ht="29">
      <c r="A13" s="6">
        <v>8</v>
      </c>
      <c r="B13" s="10" t="s">
        <v>474</v>
      </c>
      <c r="C13" s="62" t="s">
        <v>844</v>
      </c>
      <c r="D13" s="8">
        <v>2023</v>
      </c>
      <c r="E13" s="86" t="s">
        <v>829</v>
      </c>
    </row>
    <row r="14" spans="1:6" ht="43.5">
      <c r="A14" s="6">
        <v>9</v>
      </c>
      <c r="B14" s="62" t="s">
        <v>481</v>
      </c>
      <c r="C14" s="62" t="s">
        <v>1265</v>
      </c>
      <c r="D14" s="8">
        <v>2022</v>
      </c>
      <c r="E14" s="86" t="s">
        <v>829</v>
      </c>
    </row>
    <row r="15" spans="1:6" ht="29">
      <c r="A15" s="6">
        <v>10</v>
      </c>
      <c r="B15" s="55" t="s">
        <v>1146</v>
      </c>
      <c r="C15" s="63" t="s">
        <v>1147</v>
      </c>
      <c r="D15" s="8">
        <v>2020</v>
      </c>
      <c r="E15" s="86" t="s">
        <v>829</v>
      </c>
    </row>
    <row r="16" spans="1:6" ht="29">
      <c r="A16" s="6">
        <v>11</v>
      </c>
      <c r="B16" s="55" t="s">
        <v>1146</v>
      </c>
      <c r="C16" s="63" t="s">
        <v>1148</v>
      </c>
      <c r="D16" s="8">
        <v>2020</v>
      </c>
      <c r="E16" s="86" t="s">
        <v>829</v>
      </c>
    </row>
    <row r="17" spans="1:5" ht="29">
      <c r="A17" s="6">
        <v>12</v>
      </c>
      <c r="B17" s="63" t="s">
        <v>1149</v>
      </c>
      <c r="C17" s="63" t="s">
        <v>1148</v>
      </c>
      <c r="D17" s="8">
        <v>2020</v>
      </c>
      <c r="E17" s="86" t="s">
        <v>829</v>
      </c>
    </row>
    <row r="18" spans="1:5" ht="43.5">
      <c r="A18" s="6">
        <v>13</v>
      </c>
      <c r="B18" s="60" t="s">
        <v>1262</v>
      </c>
      <c r="C18" s="63" t="s">
        <v>1267</v>
      </c>
      <c r="D18" s="8">
        <v>2023</v>
      </c>
      <c r="E18" s="86" t="s">
        <v>829</v>
      </c>
    </row>
    <row r="19" spans="1:5">
      <c r="A19" s="6">
        <v>14</v>
      </c>
      <c r="B19" s="60" t="s">
        <v>1262</v>
      </c>
      <c r="C19" s="63" t="s">
        <v>1266</v>
      </c>
      <c r="D19" s="8">
        <v>2020</v>
      </c>
      <c r="E19" s="86" t="s">
        <v>829</v>
      </c>
    </row>
    <row r="20" spans="1:5">
      <c r="A20" s="6">
        <v>15</v>
      </c>
      <c r="B20" s="7" t="s">
        <v>1262</v>
      </c>
      <c r="C20" s="7" t="s">
        <v>1263</v>
      </c>
      <c r="D20" s="15">
        <v>2023</v>
      </c>
      <c r="E20" s="86" t="s">
        <v>829</v>
      </c>
    </row>
    <row r="21" spans="1:5" ht="43.5">
      <c r="A21" s="6">
        <v>16</v>
      </c>
      <c r="B21" s="55" t="s">
        <v>1271</v>
      </c>
      <c r="C21" s="63" t="s">
        <v>1264</v>
      </c>
      <c r="D21" s="8">
        <v>2023</v>
      </c>
      <c r="E21" s="86" t="s">
        <v>829</v>
      </c>
    </row>
    <row r="22" spans="1:5" ht="43.5">
      <c r="A22" s="6">
        <v>17</v>
      </c>
      <c r="B22" s="55" t="s">
        <v>1293</v>
      </c>
      <c r="C22" s="63" t="s">
        <v>1294</v>
      </c>
      <c r="D22" s="8">
        <v>2023</v>
      </c>
      <c r="E22" s="86" t="s">
        <v>829</v>
      </c>
    </row>
  </sheetData>
  <hyperlinks>
    <hyperlink ref="F1" location="'Daftar Tabel'!A1" display="&lt;&lt;&lt; Daftar Tabel"/>
    <hyperlink ref="E8" r:id="rId1"/>
    <hyperlink ref="E9" r:id="rId2"/>
    <hyperlink ref="E7" r:id="rId3"/>
    <hyperlink ref="E6" r:id="rId4"/>
    <hyperlink ref="E10" r:id="rId5"/>
    <hyperlink ref="E11" r:id="rId6"/>
    <hyperlink ref="E12" r:id="rId7"/>
    <hyperlink ref="E13" r:id="rId8"/>
    <hyperlink ref="E14" r:id="rId9"/>
    <hyperlink ref="E16" r:id="rId10"/>
    <hyperlink ref="E17" r:id="rId11"/>
    <hyperlink ref="E15" r:id="rId12"/>
    <hyperlink ref="E18" r:id="rId13"/>
    <hyperlink ref="E19" r:id="rId14"/>
    <hyperlink ref="E20" r:id="rId15"/>
    <hyperlink ref="E21" r:id="rId16"/>
    <hyperlink ref="E22" r:id="rId17"/>
  </hyperlinks>
  <pageMargins left="0.70866141732283472" right="0.70866141732283472" top="0.74803149606299213" bottom="0.74803149606299213" header="0.31496062992125984" footer="0.31496062992125984"/>
  <pageSetup scale="77" fitToHeight="4" orientation="landscape" r:id="rId18"/>
  <legacyDrawing r:id="rId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51</vt:i4>
      </vt:variant>
    </vt:vector>
  </HeadingPairs>
  <TitlesOfParts>
    <vt:vector size="51" baseType="lpstr">
      <vt:lpstr>MENU</vt:lpstr>
      <vt:lpstr>DAFTAR TABEL</vt:lpstr>
      <vt:lpstr>UPPS-1</vt:lpstr>
      <vt:lpstr>UPPS-2</vt:lpstr>
      <vt:lpstr>2.2.2-1</vt:lpstr>
      <vt:lpstr>2.2.2-2</vt:lpstr>
      <vt:lpstr>2.2.2-3</vt:lpstr>
      <vt:lpstr>2.2.2-4</vt:lpstr>
      <vt:lpstr>3.1.2.2</vt:lpstr>
      <vt:lpstr>3.1.2.3.1</vt:lpstr>
      <vt:lpstr>3.1.2.3.2</vt:lpstr>
      <vt:lpstr>3.2.2</vt:lpstr>
      <vt:lpstr>4.1.2.2</vt:lpstr>
      <vt:lpstr>4.1.2.3</vt:lpstr>
      <vt:lpstr>4.1.2.4</vt:lpstr>
      <vt:lpstr>4.1.2.5</vt:lpstr>
      <vt:lpstr>4.1.2.6-1</vt:lpstr>
      <vt:lpstr>4.1.2.6-2</vt:lpstr>
      <vt:lpstr>4.1.2.7</vt:lpstr>
      <vt:lpstr>4.1.2.8</vt:lpstr>
      <vt:lpstr>4.1.2.9-1</vt:lpstr>
      <vt:lpstr>4.1.2.9-2</vt:lpstr>
      <vt:lpstr>4.1.2.9-3</vt:lpstr>
      <vt:lpstr>4.2.2.2</vt:lpstr>
      <vt:lpstr>4.2.2.3</vt:lpstr>
      <vt:lpstr>5.1.2.1</vt:lpstr>
      <vt:lpstr>5.1.2.2</vt:lpstr>
      <vt:lpstr>5.1.2.3</vt:lpstr>
      <vt:lpstr>5.1.2.4</vt:lpstr>
      <vt:lpstr>5.2.2.1</vt:lpstr>
      <vt:lpstr>5.2.2.2</vt:lpstr>
      <vt:lpstr>6.1.2.2</vt:lpstr>
      <vt:lpstr>6.2.2.2</vt:lpstr>
      <vt:lpstr>6.5.2.2</vt:lpstr>
      <vt:lpstr>6.5.2.4</vt:lpstr>
      <vt:lpstr>6.5.2.6</vt:lpstr>
      <vt:lpstr>6.6.2.1</vt:lpstr>
      <vt:lpstr>6.6.2.2</vt:lpstr>
      <vt:lpstr>6.7.2</vt:lpstr>
      <vt:lpstr>7.2.2</vt:lpstr>
      <vt:lpstr>8.2.2</vt:lpstr>
      <vt:lpstr>9.1.2.1</vt:lpstr>
      <vt:lpstr>9.1.2.2</vt:lpstr>
      <vt:lpstr>9.1.2.3</vt:lpstr>
      <vt:lpstr>9.1.2.4</vt:lpstr>
      <vt:lpstr>9.1.2.5</vt:lpstr>
      <vt:lpstr>9.1.2.6</vt:lpstr>
      <vt:lpstr>9.2.2.1</vt:lpstr>
      <vt:lpstr>9.2.2.2</vt:lpstr>
      <vt:lpstr>9.2.2.3</vt:lpstr>
      <vt:lpstr>9.2.2.4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LPPM</cp:lastModifiedBy>
  <cp:lastPrinted>2025-05-28T04:05:59Z</cp:lastPrinted>
  <dcterms:created xsi:type="dcterms:W3CDTF">2021-11-17T01:35:02Z</dcterms:created>
  <dcterms:modified xsi:type="dcterms:W3CDTF">2025-05-28T22:30:06Z</dcterms:modified>
</cp:coreProperties>
</file>